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icholas\FFCC\Motorkhana\Group5\"/>
    </mc:Choice>
  </mc:AlternateContent>
  <bookViews>
    <workbookView xWindow="0" yWindow="0" windowWidth="28800" windowHeight="12555"/>
  </bookViews>
  <sheets>
    <sheet name="G5 Class Results" sheetId="7" r:id="rId1"/>
    <sheet name="G5 Handicap" sheetId="14" r:id="rId2"/>
    <sheet name="G5 Outright" sheetId="15" r:id="rId3"/>
    <sheet name="GMSC  WDCC Classes" sheetId="16" r:id="rId4"/>
  </sheets>
  <definedNames>
    <definedName name="_xlnm._FilterDatabase" localSheetId="0" hidden="1">'G5 Class Results'!#REF!</definedName>
    <definedName name="_xlnm._FilterDatabase" localSheetId="1" hidden="1">'G5 Handicap'!#REF!</definedName>
    <definedName name="_xlnm._FilterDatabase" localSheetId="2" hidden="1">'G5 Outright'!#REF!</definedName>
    <definedName name="_xlnm._FilterDatabase" localSheetId="3" hidden="1">'GMSC  WDCC Classes'!#REF!</definedName>
    <definedName name="_xlnm.Print_Area" localSheetId="0">'G5 Class Results'!$A$1:$AF$82</definedName>
    <definedName name="_xlnm.Print_Area" localSheetId="1">'G5 Handicap'!$A$1:$AF$82</definedName>
    <definedName name="_xlnm.Print_Area" localSheetId="2">'G5 Outright'!$A$1:$AF$82</definedName>
    <definedName name="_xlnm.Print_Area" localSheetId="3">'GMSC  WDCC Classes'!$A$1:$AB$75</definedName>
    <definedName name="test" localSheetId="0">'G5 Class Results'!$A$4:$AF$58</definedName>
    <definedName name="test" localSheetId="1">'G5 Handicap'!$A$4:$AF$58</definedName>
    <definedName name="test" localSheetId="2">'G5 Outright'!$A$4:$AF$58</definedName>
    <definedName name="test" localSheetId="3">'GMSC  WDCC Classes'!$A$4:$AB$51</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2" i="16" l="1"/>
  <c r="Z20" i="16"/>
  <c r="Z41" i="16"/>
  <c r="Z40" i="16"/>
  <c r="Z45" i="16"/>
  <c r="Z39" i="16"/>
  <c r="Z34" i="16"/>
  <c r="Z38" i="16"/>
  <c r="Z33" i="16"/>
  <c r="Z32" i="16"/>
  <c r="Z44" i="16"/>
  <c r="Z19" i="16"/>
  <c r="Z31" i="16"/>
  <c r="Z30" i="16"/>
  <c r="Z18" i="16"/>
  <c r="Z17" i="16"/>
  <c r="Z50" i="16"/>
  <c r="Z29" i="16"/>
  <c r="Z16" i="16"/>
  <c r="Z28" i="16"/>
  <c r="Z27" i="16"/>
  <c r="Z15" i="16"/>
  <c r="Z14" i="16"/>
  <c r="Z43" i="16"/>
  <c r="Z26" i="16"/>
  <c r="Z13" i="16"/>
  <c r="Z25" i="16"/>
  <c r="Z12" i="16"/>
  <c r="Z24" i="16"/>
  <c r="Z23" i="16"/>
  <c r="Z22" i="16"/>
  <c r="Z11" i="16"/>
  <c r="Z49" i="16"/>
  <c r="Z10" i="16"/>
  <c r="Z37" i="16"/>
  <c r="Z36" i="16"/>
  <c r="Z9" i="16"/>
  <c r="Z8" i="16"/>
  <c r="Z21" i="16"/>
  <c r="Z48" i="16"/>
  <c r="Z7" i="16"/>
  <c r="Z6" i="16"/>
  <c r="Z5" i="16"/>
  <c r="Z35" i="16"/>
  <c r="Z4" i="16"/>
  <c r="Z47" i="16"/>
  <c r="Z46" i="16"/>
  <c r="AA50" i="15"/>
  <c r="AD50" i="15" s="1"/>
  <c r="AA49" i="15"/>
  <c r="AD49" i="15" s="1"/>
  <c r="AA48" i="15"/>
  <c r="AD48" i="15" s="1"/>
  <c r="AA47" i="15"/>
  <c r="AD47" i="15" s="1"/>
  <c r="AA46" i="15"/>
  <c r="AD46" i="15" s="1"/>
  <c r="AA45" i="15"/>
  <c r="AD45" i="15" s="1"/>
  <c r="AA43" i="15"/>
  <c r="AD43" i="15" s="1"/>
  <c r="AA44" i="15"/>
  <c r="AD44" i="15" s="1"/>
  <c r="AA40" i="15"/>
  <c r="AD40" i="15" s="1"/>
  <c r="AA42" i="15"/>
  <c r="AD42" i="15" s="1"/>
  <c r="AA34" i="15"/>
  <c r="AD34" i="15" s="1"/>
  <c r="AA39" i="15"/>
  <c r="AD39" i="15" s="1"/>
  <c r="AA36" i="15"/>
  <c r="AD36" i="15" s="1"/>
  <c r="AA41" i="15"/>
  <c r="AD41" i="15" s="1"/>
  <c r="AA35" i="15"/>
  <c r="AD35" i="15" s="1"/>
  <c r="AA38" i="15"/>
  <c r="AD38" i="15" s="1"/>
  <c r="AA32" i="15"/>
  <c r="AD32" i="15" s="1"/>
  <c r="AA37" i="15"/>
  <c r="AD37" i="15" s="1"/>
  <c r="AA33" i="15"/>
  <c r="AD33" i="15" s="1"/>
  <c r="AA31" i="15"/>
  <c r="AD31" i="15" s="1"/>
  <c r="AA27" i="15"/>
  <c r="AD27" i="15" s="1"/>
  <c r="AA29" i="15"/>
  <c r="AD29" i="15" s="1"/>
  <c r="AA24" i="15"/>
  <c r="AD24" i="15" s="1"/>
  <c r="AA28" i="15"/>
  <c r="AD28" i="15" s="1"/>
  <c r="AA18" i="15"/>
  <c r="AD18" i="15" s="1"/>
  <c r="AA25" i="15"/>
  <c r="AD25" i="15" s="1"/>
  <c r="AA23" i="15"/>
  <c r="AD23" i="15" s="1"/>
  <c r="AA16" i="15"/>
  <c r="AD16" i="15" s="1"/>
  <c r="AA30" i="15"/>
  <c r="AD30" i="15" s="1"/>
  <c r="AA19" i="15"/>
  <c r="AD19" i="15" s="1"/>
  <c r="AA11" i="15"/>
  <c r="AD11" i="15" s="1"/>
  <c r="AA22" i="15"/>
  <c r="AD22" i="15" s="1"/>
  <c r="AA17" i="15"/>
  <c r="AD17" i="15" s="1"/>
  <c r="AA20" i="15"/>
  <c r="AD20" i="15" s="1"/>
  <c r="AA15" i="15"/>
  <c r="AD15" i="15" s="1"/>
  <c r="AA14" i="15"/>
  <c r="AD14" i="15" s="1"/>
  <c r="AA26" i="15"/>
  <c r="AD26" i="15" s="1"/>
  <c r="AA13" i="15"/>
  <c r="AD13" i="15" s="1"/>
  <c r="AA21" i="15"/>
  <c r="AD21" i="15" s="1"/>
  <c r="AA10" i="15"/>
  <c r="AD10" i="15" s="1"/>
  <c r="AA9" i="15"/>
  <c r="AD9" i="15" s="1"/>
  <c r="AA12" i="15"/>
  <c r="AD12" i="15" s="1"/>
  <c r="AA8" i="15"/>
  <c r="AD8" i="15" s="1"/>
  <c r="AA7" i="15"/>
  <c r="AD7" i="15" s="1"/>
  <c r="AA6" i="15"/>
  <c r="AD6" i="15" s="1"/>
  <c r="AA5" i="15"/>
  <c r="AD5" i="15" s="1"/>
  <c r="AA4" i="15"/>
  <c r="AD4" i="15" s="1"/>
  <c r="AA42" i="14"/>
  <c r="AD42" i="14" s="1"/>
  <c r="AD30" i="14"/>
  <c r="AA30" i="14"/>
  <c r="AA23" i="14"/>
  <c r="AD23" i="14" s="1"/>
  <c r="AA16" i="14"/>
  <c r="AD16" i="14" s="1"/>
  <c r="AA7" i="14"/>
  <c r="AD7" i="14" s="1"/>
  <c r="AD50" i="14"/>
  <c r="AA50" i="14"/>
  <c r="AA49" i="14"/>
  <c r="AD49" i="14" s="1"/>
  <c r="AA48" i="14"/>
  <c r="AD48" i="14" s="1"/>
  <c r="AA47" i="14"/>
  <c r="AD47" i="14" s="1"/>
  <c r="AA46" i="14"/>
  <c r="AD46" i="14" s="1"/>
  <c r="AA45" i="14"/>
  <c r="AD45" i="14" s="1"/>
  <c r="AA44" i="14"/>
  <c r="AD44" i="14" s="1"/>
  <c r="AA36" i="14"/>
  <c r="AD36" i="14" s="1"/>
  <c r="AA34" i="14"/>
  <c r="AD34" i="14" s="1"/>
  <c r="AA40" i="14"/>
  <c r="AD40" i="14" s="1"/>
  <c r="AA26" i="14"/>
  <c r="AD26" i="14" s="1"/>
  <c r="AA20" i="14"/>
  <c r="AD20" i="14" s="1"/>
  <c r="AA4" i="14"/>
  <c r="AD4" i="14" s="1"/>
  <c r="AA5" i="14"/>
  <c r="AD5" i="14" s="1"/>
  <c r="AA43" i="14"/>
  <c r="AD43" i="14" s="1"/>
  <c r="AA41" i="14"/>
  <c r="AD41" i="14" s="1"/>
  <c r="AD37" i="14"/>
  <c r="AA37" i="14"/>
  <c r="AA33" i="14"/>
  <c r="AD33" i="14" s="1"/>
  <c r="AA32" i="14"/>
  <c r="AD32" i="14" s="1"/>
  <c r="AA31" i="14"/>
  <c r="AD31" i="14" s="1"/>
  <c r="AA22" i="14"/>
  <c r="AD22" i="14" s="1"/>
  <c r="AA14" i="14"/>
  <c r="AD14" i="14" s="1"/>
  <c r="AA12" i="14"/>
  <c r="AD12" i="14" s="1"/>
  <c r="AA39" i="14"/>
  <c r="AD39" i="14" s="1"/>
  <c r="AA29" i="14"/>
  <c r="AD29" i="14" s="1"/>
  <c r="AA27" i="14"/>
  <c r="AD27" i="14" s="1"/>
  <c r="AA25" i="14"/>
  <c r="AD25" i="14" s="1"/>
  <c r="AA24" i="14"/>
  <c r="AD24" i="14" s="1"/>
  <c r="AD13" i="14"/>
  <c r="AA13" i="14"/>
  <c r="AA35" i="14"/>
  <c r="AD35" i="14" s="1"/>
  <c r="AA19" i="14"/>
  <c r="AD19" i="14" s="1"/>
  <c r="AA17" i="14"/>
  <c r="AD17" i="14" s="1"/>
  <c r="AD9" i="14"/>
  <c r="AA9" i="14"/>
  <c r="AA38" i="14"/>
  <c r="AD38" i="14" s="1"/>
  <c r="AA28" i="14"/>
  <c r="AD28" i="14" s="1"/>
  <c r="AA21" i="14"/>
  <c r="AD21" i="14" s="1"/>
  <c r="AA18" i="14"/>
  <c r="AD18" i="14" s="1"/>
  <c r="AA15" i="14"/>
  <c r="AD15" i="14" s="1"/>
  <c r="AA11" i="14"/>
  <c r="AD11" i="14" s="1"/>
  <c r="AA10" i="14"/>
  <c r="AD10" i="14" s="1"/>
  <c r="AA8" i="14"/>
  <c r="AD8" i="14" s="1"/>
  <c r="AA6" i="14"/>
  <c r="AD6" i="14" s="1"/>
  <c r="AA31" i="7"/>
  <c r="AD31" i="7" s="1"/>
  <c r="AA42" i="7"/>
  <c r="AD42" i="7" s="1"/>
  <c r="AA39" i="7"/>
  <c r="AD39" i="7" s="1"/>
  <c r="AA44" i="7"/>
  <c r="AD44" i="7" s="1"/>
  <c r="AA25" i="7"/>
  <c r="AD25" i="7" s="1"/>
  <c r="AA35" i="7"/>
  <c r="AD35" i="7" s="1"/>
  <c r="AA13" i="7"/>
  <c r="AD13" i="7" s="1"/>
  <c r="AA32" i="7"/>
  <c r="AD32" i="7" s="1"/>
  <c r="AA20" i="7"/>
  <c r="AD20" i="7" s="1"/>
  <c r="AA50" i="7"/>
  <c r="AD50" i="7" s="1"/>
  <c r="AA16" i="7"/>
  <c r="AD16" i="7" s="1"/>
  <c r="AA7" i="7"/>
  <c r="AD7" i="7" s="1"/>
  <c r="AA47" i="7"/>
  <c r="AD47" i="7" s="1"/>
  <c r="AA40" i="7"/>
  <c r="AD40" i="7" s="1"/>
  <c r="AA5" i="7"/>
  <c r="AD5" i="7" s="1"/>
  <c r="AA46" i="7"/>
  <c r="AD46" i="7" s="1"/>
  <c r="AA6" i="7"/>
  <c r="AD6" i="7" s="1"/>
  <c r="AA9" i="7"/>
  <c r="AD9" i="7" s="1"/>
  <c r="AA21" i="7"/>
  <c r="AD21" i="7" s="1"/>
  <c r="AA38" i="7"/>
  <c r="AD38" i="7" s="1"/>
  <c r="AA10" i="7"/>
  <c r="AD10" i="7" s="1"/>
  <c r="AA45" i="7"/>
  <c r="AD45" i="7" s="1"/>
  <c r="AA43" i="7"/>
  <c r="AD43" i="7" s="1"/>
  <c r="AA8" i="7"/>
  <c r="AD8" i="7" s="1"/>
  <c r="AA12" i="7"/>
  <c r="AD12" i="7" s="1"/>
  <c r="AA49" i="7"/>
  <c r="AD49" i="7" s="1"/>
  <c r="AA15" i="7"/>
  <c r="AD15" i="7" s="1"/>
  <c r="AA26" i="7"/>
  <c r="AD26" i="7" s="1"/>
  <c r="AA29" i="7"/>
  <c r="AD29" i="7" s="1"/>
  <c r="AA24" i="7"/>
  <c r="AD24" i="7" s="1"/>
  <c r="AA14" i="7"/>
  <c r="AD14" i="7" s="1"/>
  <c r="AA34" i="7"/>
  <c r="AD34" i="7" s="1"/>
  <c r="AA28" i="7"/>
  <c r="AD28" i="7" s="1"/>
  <c r="AA4" i="7"/>
  <c r="AD4" i="7" s="1"/>
  <c r="AA33" i="7"/>
  <c r="AD33" i="7" s="1"/>
  <c r="AA18" i="7"/>
  <c r="AD18" i="7" s="1"/>
  <c r="AA19" i="7"/>
  <c r="AD19" i="7" s="1"/>
  <c r="AA17" i="7"/>
  <c r="AD17" i="7" s="1"/>
  <c r="AA41" i="7"/>
  <c r="AD41" i="7" s="1"/>
  <c r="AA36" i="7"/>
  <c r="AD36" i="7" s="1"/>
  <c r="AA23" i="7"/>
  <c r="AD23" i="7" s="1"/>
  <c r="AA27" i="7"/>
  <c r="AD27" i="7" s="1"/>
  <c r="AA30" i="7"/>
  <c r="AD30" i="7" s="1"/>
  <c r="AA37" i="7"/>
  <c r="AD37" i="7" s="1"/>
  <c r="AA48" i="7"/>
  <c r="AD48" i="7" s="1"/>
  <c r="AA11" i="7"/>
  <c r="AD11" i="7" s="1"/>
  <c r="AA22" i="7"/>
  <c r="AD22" i="7" s="1"/>
</calcChain>
</file>

<file path=xl/sharedStrings.xml><?xml version="1.0" encoding="utf-8"?>
<sst xmlns="http://schemas.openxmlformats.org/spreadsheetml/2006/main" count="1860" uniqueCount="168">
  <si>
    <t>Vehicle</t>
  </si>
  <si>
    <t>Club</t>
  </si>
  <si>
    <t>A</t>
  </si>
  <si>
    <t>Class Place</t>
  </si>
  <si>
    <t>B</t>
  </si>
  <si>
    <t>Driver Name</t>
  </si>
  <si>
    <t>FFCC</t>
  </si>
  <si>
    <t>No.</t>
  </si>
  <si>
    <t>Time</t>
  </si>
  <si>
    <t>Penalty</t>
  </si>
  <si>
    <t>Total</t>
  </si>
  <si>
    <t>Outright Place</t>
  </si>
  <si>
    <t>Vehicle Class</t>
  </si>
  <si>
    <t>Handicap Place</t>
  </si>
  <si>
    <t>Handicap Time</t>
  </si>
  <si>
    <r>
      <t>Driver</t>
    </r>
    <r>
      <rPr>
        <sz val="9"/>
        <rFont val="Arial"/>
        <family val="2"/>
      </rPr>
      <t xml:space="preserve"> Class</t>
    </r>
  </si>
  <si>
    <t>Group5 Points</t>
  </si>
  <si>
    <t>F</t>
  </si>
  <si>
    <r>
      <t xml:space="preserve">Times shown </t>
    </r>
    <r>
      <rPr>
        <b/>
        <u/>
        <sz val="10"/>
        <rFont val="Arial"/>
        <family val="2"/>
      </rPr>
      <t>include</t>
    </r>
    <r>
      <rPr>
        <sz val="10"/>
        <rFont val="Arial"/>
        <family val="2"/>
      </rPr>
      <t xml:space="preserve"> penalties</t>
    </r>
  </si>
  <si>
    <t>DNS = Slowest (Clean)Time + 10 Seconds in class (or a similar class if no correct time for class).</t>
  </si>
  <si>
    <t>G (garage penalty) = + 5 Seconds     F (flag penalty) = + 5 Seconds</t>
  </si>
  <si>
    <t>WD (Including DNF or not stopping in Garage) = Faster of Slowest (Clean)Time + 5 Seconds or double fastest in class (or a similar class if no correct time for class).</t>
  </si>
  <si>
    <t>For Further Motorkhana Info, including sup regs, entry forms and results:</t>
  </si>
  <si>
    <t>Group 5 Web Page</t>
  </si>
  <si>
    <t>http://ffcc.com.au/group-5/</t>
  </si>
  <si>
    <t>Group5 Facebook Page</t>
  </si>
  <si>
    <t>https://www.facebook.com/group5vic/</t>
  </si>
  <si>
    <t>Victorian Motorkhana Website</t>
  </si>
  <si>
    <t>http://www.motorkhanavic.com.au</t>
  </si>
  <si>
    <t>Join the Facebook Victorian Motorkhana Group at…..</t>
  </si>
  <si>
    <t>https://www.facebook.com/groups/260324797429552/</t>
  </si>
  <si>
    <t>For the latest Motorkhana news by email contact Bill McCarthy…..</t>
  </si>
  <si>
    <t>mccarthy1140@bigpond.com</t>
  </si>
  <si>
    <t>For Further Motorsport Info:</t>
  </si>
  <si>
    <t>Nicholas Charrett</t>
  </si>
  <si>
    <t>Juniors &amp; Ladies total times for class results are calculated on the handicap times.</t>
  </si>
  <si>
    <t>C</t>
  </si>
  <si>
    <t>D</t>
  </si>
  <si>
    <t>Declan Webb</t>
  </si>
  <si>
    <t>E</t>
  </si>
  <si>
    <t>.</t>
  </si>
  <si>
    <t>HAC</t>
  </si>
  <si>
    <t>Sup regs and entry forms will be on the Group5 Webpage on the FFCC website listed below for further information</t>
  </si>
  <si>
    <t>J2</t>
  </si>
  <si>
    <t>J1</t>
  </si>
  <si>
    <t>Stephen Lanham</t>
  </si>
  <si>
    <t>DNS</t>
  </si>
  <si>
    <t>Thank you to all those who helped on the day who helped time on the day (especially those not from the host club) as well as set up and pack up.</t>
  </si>
  <si>
    <t>Check out the Motorsport Australia website at…..</t>
  </si>
  <si>
    <t>https://motorsport.org.au/</t>
  </si>
  <si>
    <t>HSCCV</t>
  </si>
  <si>
    <t>Jeff Salmon</t>
  </si>
  <si>
    <t>Thank you to all competitors who helped the day run smoothly and allow us to run all tests and still finish early.</t>
  </si>
  <si>
    <t>Fiesta XR4</t>
  </si>
  <si>
    <t>Accent</t>
  </si>
  <si>
    <t>L</t>
  </si>
  <si>
    <t>Ben Driscoll</t>
  </si>
  <si>
    <t>Fletcher Driscoll</t>
  </si>
  <si>
    <t>Doug Edwards</t>
  </si>
  <si>
    <t>Mercedes</t>
  </si>
  <si>
    <t>Fiesta</t>
  </si>
  <si>
    <t>Excel</t>
  </si>
  <si>
    <t>BMW E30</t>
  </si>
  <si>
    <t>GMSC</t>
  </si>
  <si>
    <t>HRA</t>
  </si>
  <si>
    <t>WDCC</t>
  </si>
  <si>
    <t>FF</t>
  </si>
  <si>
    <t>WRX Sti</t>
  </si>
  <si>
    <t>PIARC</t>
  </si>
  <si>
    <t>L1</t>
  </si>
  <si>
    <t>J</t>
  </si>
  <si>
    <t>James Ware (snr)</t>
  </si>
  <si>
    <t>James Ware (jnr)</t>
  </si>
  <si>
    <t>Toby Lanham</t>
  </si>
  <si>
    <t>BMW</t>
  </si>
  <si>
    <t>Matty Webb</t>
  </si>
  <si>
    <t>VMCi</t>
  </si>
  <si>
    <t>Mini Clubman</t>
  </si>
  <si>
    <t>James Neilson</t>
  </si>
  <si>
    <t>VW Polo Gti</t>
  </si>
  <si>
    <t>Nissan Pulsar</t>
  </si>
  <si>
    <t>Craig Edward</t>
  </si>
  <si>
    <t>Mirage</t>
  </si>
  <si>
    <t>Richard Wooley</t>
  </si>
  <si>
    <t>Michael Dibb</t>
  </si>
  <si>
    <t>MX5</t>
  </si>
  <si>
    <t>Charlotte Dibb</t>
  </si>
  <si>
    <t>Sophie Dibb</t>
  </si>
  <si>
    <t>Ben Carlson`</t>
  </si>
  <si>
    <t>Darren Colgan</t>
  </si>
  <si>
    <t>Michael Saunders</t>
  </si>
  <si>
    <t>Tom Coffey</t>
  </si>
  <si>
    <t>Malcolm Cardwell</t>
  </si>
  <si>
    <t>CCRMIT</t>
  </si>
  <si>
    <t>Astra Wagon</t>
  </si>
  <si>
    <t>Matthew Cardwell</t>
  </si>
  <si>
    <t>Emma Cardwell</t>
  </si>
  <si>
    <t>Timothy Cardwell</t>
  </si>
  <si>
    <t>Seb Vella</t>
  </si>
  <si>
    <t>Laura Wilson</t>
  </si>
  <si>
    <t>WD</t>
  </si>
  <si>
    <t>MR2 Spider</t>
  </si>
  <si>
    <t>Ross Higgins</t>
  </si>
  <si>
    <t>Cagdas Dabal</t>
  </si>
  <si>
    <t>HCCV</t>
  </si>
  <si>
    <t>Paris Hovit</t>
  </si>
  <si>
    <t>TCCA</t>
  </si>
  <si>
    <t>Tony Russell</t>
  </si>
  <si>
    <t>FCCV</t>
  </si>
  <si>
    <t>Panda Special</t>
  </si>
  <si>
    <t>Craig Ballinger</t>
  </si>
  <si>
    <t>MGCC</t>
  </si>
  <si>
    <t>Sprite</t>
  </si>
  <si>
    <t>Tim McGill</t>
  </si>
  <si>
    <t>Barnabus Dean</t>
  </si>
  <si>
    <t>Dan Kaggi</t>
  </si>
  <si>
    <t>Louis Solo</t>
  </si>
  <si>
    <t>Seth Mcill</t>
  </si>
  <si>
    <t>Alana McPhee</t>
  </si>
  <si>
    <t>Blake Barnes</t>
  </si>
  <si>
    <t>Graeme Ruby</t>
  </si>
  <si>
    <t>MG</t>
  </si>
  <si>
    <t>Mike Exell</t>
  </si>
  <si>
    <t>Special</t>
  </si>
  <si>
    <t>David LeMotte</t>
  </si>
  <si>
    <t>Irene LeMotte</t>
  </si>
  <si>
    <t>Lincoln Wooley</t>
  </si>
  <si>
    <t>James West</t>
  </si>
  <si>
    <t>Rota Ryan</t>
  </si>
  <si>
    <t>Harry Gibson</t>
  </si>
  <si>
    <t>Westmere</t>
  </si>
  <si>
    <t>Ben Rhyder</t>
  </si>
  <si>
    <t>David Batchelor</t>
  </si>
  <si>
    <t>Corolla Wagon</t>
  </si>
  <si>
    <t>Barry Nowell</t>
  </si>
  <si>
    <t>Gables</t>
  </si>
  <si>
    <t>Crossed 4 Point</t>
  </si>
  <si>
    <t>Fler De Lis with a Twist</t>
  </si>
  <si>
    <t>Trefoil</t>
  </si>
  <si>
    <t>Oh What a Feeling</t>
  </si>
  <si>
    <t>Short Hopkirk</t>
  </si>
  <si>
    <t>G</t>
  </si>
  <si>
    <t>FG</t>
  </si>
  <si>
    <t>GG</t>
  </si>
  <si>
    <t>Accordian</t>
  </si>
  <si>
    <t>Double Bone</t>
  </si>
  <si>
    <t>Reverse Lazy 8</t>
  </si>
  <si>
    <t>Lazy 8</t>
  </si>
  <si>
    <t>Chaser</t>
  </si>
  <si>
    <t>Sylvia</t>
  </si>
  <si>
    <t>Kirsty Cook</t>
  </si>
  <si>
    <t>Peter Carlson</t>
  </si>
  <si>
    <t>Jazz</t>
  </si>
  <si>
    <t>Clio</t>
  </si>
  <si>
    <t>Toyota 86</t>
  </si>
  <si>
    <t>Skyline R31</t>
  </si>
  <si>
    <t>Mazda RX7</t>
  </si>
  <si>
    <t>Marcel Pflieger</t>
  </si>
  <si>
    <t>Torana SS</t>
  </si>
  <si>
    <t xml:space="preserve">Any queries please contact the event directors Nick or Nicholas... </t>
  </si>
  <si>
    <t>The next VMC event scheduled for 2023 will be a Sunday Motorkhana on 25th June at Colac run by Westmere Motorsports Club.  Supp Regs will be available on the Victorian Motorkhana and Khanacross Facebook Group....</t>
  </si>
  <si>
    <t>The next Group 5 Non Speed event scheduled for 2023 will be Rd7 and will be a Sunday bitumen motorkhana on 2nd July run by FFCC/TCCA at Avalon.  Supp Regs are available on the webpage / facebook....</t>
  </si>
  <si>
    <t>The next WDCC/GMSC events scheduled for 2023 are July 2nd (Motorkhana Rd4) and June 18th (Khanacross Rd4)....  Supp Regs will be available through GMSC/WDCC.</t>
  </si>
  <si>
    <t>GMSC / WDCC Class</t>
  </si>
  <si>
    <t>K</t>
  </si>
  <si>
    <t>Heath Van Der Waaerden</t>
  </si>
  <si>
    <r>
      <t xml:space="preserve">Rd6  - GMSC / WDCC G5  Motorkhana  - Avalon - Sunday 4th June 2023     </t>
    </r>
    <r>
      <rPr>
        <b/>
        <i/>
        <sz val="24"/>
        <rFont val="Arial"/>
        <family val="2"/>
      </rPr>
      <t xml:space="preserve"> PROVISIONAL RESULTS</t>
    </r>
    <r>
      <rPr>
        <b/>
        <sz val="24"/>
        <rFont val="Arial"/>
        <family val="2"/>
      </rPr>
      <t xml:space="preserve"> V2</t>
    </r>
  </si>
  <si>
    <r>
      <t xml:space="preserve">GMSC / WDCC  Motorkhana  - Avalon - Sunday 4th June 2023     </t>
    </r>
    <r>
      <rPr>
        <b/>
        <i/>
        <sz val="24"/>
        <rFont val="Arial"/>
        <family val="2"/>
      </rPr>
      <t xml:space="preserve"> PROVISIONAL RESULTS</t>
    </r>
    <r>
      <rPr>
        <b/>
        <sz val="24"/>
        <rFont val="Arial"/>
        <family val="2"/>
      </rPr>
      <t xml:space="preserve"> V2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</si>
</sst>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4" x14ac:knownFonts="1">
    <font>
      <sz val="10"/>
      <name val="Arial"/>
    </font>
    <font>
      <sz val="10"/>
      <name val="Arial"/>
      <family val="2"/>
    </font>
    <font>
      <sz val="15"/>
      <name val="Arial"/>
      <family val="2"/>
    </font>
    <font>
      <sz val="15"/>
      <name val="Arial"/>
      <family val="2"/>
    </font>
    <font>
      <sz val="10"/>
      <name val="Arial"/>
      <family val="2"/>
    </font>
    <font>
      <sz val="10"/>
      <name val="Arial"/>
      <family val="2"/>
    </font>
    <font>
      <sz val="12"/>
      <name val="Arial"/>
      <family val="2"/>
    </font>
    <font>
      <sz val="10"/>
      <name val="Arial"/>
      <family val="2"/>
    </font>
    <font>
      <sz val="11"/>
      <name val="Arial"/>
      <family val="2"/>
    </font>
    <font>
      <b/>
      <sz val="11"/>
      <name val="Arial"/>
      <family val="2"/>
    </font>
    <font>
      <b/>
      <sz val="12"/>
      <name val="Arial"/>
      <family val="2"/>
    </font>
    <font>
      <i/>
      <sz val="11"/>
      <name val="Arial"/>
      <family val="2"/>
    </font>
    <font>
      <i/>
      <sz val="8"/>
      <name val="Arial"/>
      <family val="2"/>
    </font>
    <font>
      <sz val="9"/>
      <name val="Arial"/>
      <family val="2"/>
    </font>
    <font>
      <b/>
      <sz val="24"/>
      <name val="Arial"/>
      <family val="2"/>
    </font>
    <font>
      <b/>
      <u/>
      <sz val="10"/>
      <name val="Arial"/>
      <family val="2"/>
    </font>
    <font>
      <b/>
      <sz val="10"/>
      <name val="Arial"/>
      <family val="2"/>
    </font>
    <font>
      <u/>
      <sz val="10"/>
      <color indexed="12"/>
      <name val="Arial"/>
      <family val="2"/>
    </font>
    <font>
      <b/>
      <sz val="15"/>
      <name val="Arial"/>
      <family val="2"/>
    </font>
    <font>
      <b/>
      <i/>
      <sz val="24"/>
      <name val="Arial"/>
      <family val="2"/>
    </font>
    <font>
      <b/>
      <u/>
      <sz val="10"/>
      <color indexed="12"/>
      <name val="Arial"/>
      <family val="2"/>
    </font>
    <font>
      <b/>
      <sz val="14"/>
      <color theme="1"/>
      <name val="Calibri"/>
      <family val="2"/>
      <scheme val="minor"/>
    </font>
    <font>
      <sz val="14"/>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9">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style="medium">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indexed="64"/>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medium">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indexed="64"/>
      </right>
      <top style="hair">
        <color auto="1"/>
      </top>
      <bottom style="medium">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medium">
        <color auto="1"/>
      </left>
      <right style="medium">
        <color indexed="64"/>
      </right>
      <top style="thin">
        <color auto="1"/>
      </top>
      <bottom style="hair">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auto="1"/>
      </top>
      <bottom style="hair">
        <color auto="1"/>
      </bottom>
      <diagonal/>
    </border>
    <border>
      <left style="medium">
        <color indexed="64"/>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auto="1"/>
      </top>
      <bottom style="thin">
        <color auto="1"/>
      </bottom>
      <diagonal/>
    </border>
    <border>
      <left style="medium">
        <color indexed="64"/>
      </left>
      <right/>
      <top style="hair">
        <color auto="1"/>
      </top>
      <bottom style="thin">
        <color auto="1"/>
      </bottom>
      <diagonal/>
    </border>
    <border>
      <left/>
      <right style="thin">
        <color indexed="64"/>
      </right>
      <top style="hair">
        <color auto="1"/>
      </top>
      <bottom style="thin">
        <color auto="1"/>
      </bottom>
      <diagonal/>
    </border>
    <border>
      <left style="thin">
        <color indexed="64"/>
      </left>
      <right/>
      <top style="hair">
        <color auto="1"/>
      </top>
      <bottom style="thin">
        <color auto="1"/>
      </bottom>
      <diagonal/>
    </border>
    <border>
      <left style="medium">
        <color indexed="64"/>
      </left>
      <right style="medium">
        <color indexed="64"/>
      </right>
      <top style="hair">
        <color auto="1"/>
      </top>
      <bottom style="thin">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95">
    <xf numFmtId="0" fontId="0" fillId="0" borderId="0" xfId="0"/>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8" fillId="0" borderId="0" xfId="0" applyFont="1" applyAlignment="1">
      <alignment horizontal="center"/>
    </xf>
    <xf numFmtId="0" fontId="3" fillId="0" borderId="0" xfId="0" applyFont="1" applyAlignment="1">
      <alignment horizontal="left"/>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4" fillId="0" borderId="0" xfId="0" applyFont="1" applyAlignment="1">
      <alignment horizontal="left"/>
    </xf>
    <xf numFmtId="0" fontId="4" fillId="0" borderId="0" xfId="0" applyFont="1"/>
    <xf numFmtId="0" fontId="16"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18" fillId="0" borderId="0" xfId="0" applyFont="1" applyAlignment="1">
      <alignment horizontal="center"/>
    </xf>
    <xf numFmtId="0" fontId="8" fillId="0" borderId="11" xfId="0" applyFont="1" applyBorder="1" applyAlignment="1">
      <alignment horizontal="center"/>
    </xf>
    <xf numFmtId="43" fontId="8" fillId="0" borderId="9" xfId="0" applyNumberFormat="1" applyFont="1" applyBorder="1" applyAlignment="1">
      <alignment horizontal="center" vertical="center"/>
    </xf>
    <xf numFmtId="43" fontId="8" fillId="0" borderId="10" xfId="0" applyNumberFormat="1" applyFont="1" applyBorder="1" applyAlignment="1">
      <alignment horizontal="center" vertical="center"/>
    </xf>
    <xf numFmtId="43" fontId="8"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xf>
    <xf numFmtId="43" fontId="8" fillId="0" borderId="16" xfId="0" applyNumberFormat="1" applyFont="1" applyBorder="1" applyAlignment="1">
      <alignment horizontal="center" vertical="center"/>
    </xf>
    <xf numFmtId="43" fontId="8" fillId="0" borderId="15" xfId="0" applyNumberFormat="1" applyFont="1" applyBorder="1" applyAlignment="1">
      <alignment horizontal="center" vertical="center"/>
    </xf>
    <xf numFmtId="43" fontId="8"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1" fillId="0" borderId="0" xfId="0" applyFont="1" applyAlignment="1">
      <alignment horizontal="left"/>
    </xf>
    <xf numFmtId="0" fontId="17" fillId="0" borderId="0" xfId="1" applyBorder="1" applyAlignment="1" applyProtection="1">
      <alignment horizontal="left"/>
    </xf>
    <xf numFmtId="43" fontId="8" fillId="0" borderId="20" xfId="0" applyNumberFormat="1" applyFont="1" applyBorder="1" applyAlignment="1">
      <alignment horizontal="center" vertical="center"/>
    </xf>
    <xf numFmtId="43" fontId="8" fillId="0" borderId="19" xfId="0" applyNumberFormat="1" applyFont="1" applyBorder="1" applyAlignment="1">
      <alignment horizontal="center" vertical="center"/>
    </xf>
    <xf numFmtId="43" fontId="8" fillId="0" borderId="21" xfId="0" applyNumberFormat="1" applyFont="1" applyBorder="1" applyAlignment="1">
      <alignment horizontal="center" vertical="center"/>
    </xf>
    <xf numFmtId="43" fontId="9" fillId="0" borderId="18" xfId="0" applyNumberFormat="1" applyFont="1" applyBorder="1" applyAlignment="1">
      <alignment horizontal="center" vertical="center"/>
    </xf>
    <xf numFmtId="2" fontId="11" fillId="0" borderId="18" xfId="0" applyNumberFormat="1" applyFont="1" applyBorder="1" applyAlignment="1">
      <alignment horizontal="center" vertical="center"/>
    </xf>
    <xf numFmtId="43" fontId="9" fillId="0" borderId="13" xfId="0" applyNumberFormat="1" applyFont="1" applyBorder="1" applyAlignment="1">
      <alignment horizontal="center" vertical="center"/>
    </xf>
    <xf numFmtId="2" fontId="11" fillId="0" borderId="13" xfId="0" applyNumberFormat="1" applyFont="1" applyBorder="1" applyAlignment="1">
      <alignment horizontal="center" vertical="center"/>
    </xf>
    <xf numFmtId="43" fontId="9" fillId="0" borderId="22" xfId="0" applyNumberFormat="1" applyFont="1" applyBorder="1" applyAlignment="1">
      <alignment horizontal="center" vertical="center"/>
    </xf>
    <xf numFmtId="0" fontId="8" fillId="0" borderId="22" xfId="0" applyFont="1" applyBorder="1" applyAlignment="1">
      <alignment horizontal="center" vertical="center"/>
    </xf>
    <xf numFmtId="2" fontId="9" fillId="0" borderId="13" xfId="0" applyNumberFormat="1" applyFont="1" applyBorder="1" applyAlignment="1">
      <alignment horizontal="center" vertical="center"/>
    </xf>
    <xf numFmtId="43" fontId="11" fillId="0" borderId="13" xfId="0" applyNumberFormat="1" applyFont="1" applyBorder="1" applyAlignment="1">
      <alignment horizontal="center" vertical="center"/>
    </xf>
    <xf numFmtId="2" fontId="9" fillId="0" borderId="18"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9" fillId="0" borderId="22" xfId="0" applyNumberFormat="1" applyFont="1" applyBorder="1" applyAlignment="1">
      <alignment horizontal="center" vertical="center"/>
    </xf>
    <xf numFmtId="43" fontId="11" fillId="0" borderId="18" xfId="0" applyNumberFormat="1" applyFont="1" applyBorder="1" applyAlignment="1">
      <alignment horizontal="center" vertical="center"/>
    </xf>
    <xf numFmtId="43" fontId="11" fillId="0" borderId="22" xfId="0" applyNumberFormat="1" applyFont="1" applyBorder="1" applyAlignment="1">
      <alignment horizontal="center" vertical="center"/>
    </xf>
    <xf numFmtId="0" fontId="20" fillId="0" borderId="0" xfId="1" applyFont="1" applyBorder="1" applyAlignment="1" applyProtection="1">
      <alignment horizontal="left"/>
    </xf>
    <xf numFmtId="43" fontId="8" fillId="0" borderId="25" xfId="0" applyNumberFormat="1" applyFont="1" applyBorder="1" applyAlignment="1">
      <alignment horizontal="center" vertical="center"/>
    </xf>
    <xf numFmtId="43" fontId="8" fillId="0" borderId="24" xfId="0" applyNumberFormat="1" applyFont="1" applyBorder="1" applyAlignment="1">
      <alignment horizontal="center" vertical="center"/>
    </xf>
    <xf numFmtId="43" fontId="8" fillId="0" borderId="26" xfId="0" applyNumberFormat="1" applyFont="1" applyBorder="1" applyAlignment="1">
      <alignment horizontal="center" vertical="center"/>
    </xf>
    <xf numFmtId="0" fontId="8" fillId="0" borderId="14" xfId="0" applyFont="1" applyBorder="1" applyAlignment="1">
      <alignment horizontal="center"/>
    </xf>
    <xf numFmtId="0" fontId="8" fillId="0" borderId="23" xfId="0" applyFont="1" applyBorder="1" applyAlignment="1">
      <alignment horizontal="center"/>
    </xf>
    <xf numFmtId="0" fontId="8" fillId="0" borderId="34" xfId="0" applyFont="1" applyBorder="1" applyAlignment="1">
      <alignment horizontal="center"/>
    </xf>
    <xf numFmtId="43" fontId="8" fillId="0" borderId="35" xfId="0" applyNumberFormat="1" applyFont="1" applyBorder="1" applyAlignment="1">
      <alignment horizontal="center" vertical="center"/>
    </xf>
    <xf numFmtId="0" fontId="21" fillId="0" borderId="27"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0" fontId="21" fillId="0" borderId="32" xfId="0" applyFont="1" applyBorder="1" applyAlignment="1">
      <alignment horizontal="left"/>
    </xf>
    <xf numFmtId="0" fontId="22" fillId="0" borderId="30" xfId="0" applyFont="1" applyBorder="1" applyAlignment="1">
      <alignment horizontal="left"/>
    </xf>
    <xf numFmtId="43" fontId="8" fillId="0" borderId="31" xfId="0" applyNumberFormat="1" applyFont="1" applyBorder="1" applyAlignment="1">
      <alignment horizontal="center" vertical="center"/>
    </xf>
    <xf numFmtId="43" fontId="8" fillId="0" borderId="33" xfId="0" applyNumberFormat="1" applyFont="1" applyBorder="1" applyAlignment="1">
      <alignment horizontal="center" vertical="center"/>
    </xf>
    <xf numFmtId="0" fontId="16" fillId="0" borderId="36" xfId="0" applyFont="1" applyBorder="1" applyAlignment="1">
      <alignment horizontal="center"/>
    </xf>
    <xf numFmtId="0" fontId="16" fillId="0" borderId="37" xfId="0" applyFont="1" applyBorder="1" applyAlignment="1">
      <alignment horizontal="center"/>
    </xf>
    <xf numFmtId="0" fontId="0" fillId="2" borderId="38" xfId="0" applyFill="1" applyBorder="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0" fontId="0" fillId="0" borderId="41" xfId="0"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0" fillId="2" borderId="41" xfId="0" applyFill="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0" fillId="0" borderId="44" xfId="0"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0" fillId="0" borderId="47" xfId="0" applyBorder="1" applyAlignment="1">
      <alignment horizontal="center"/>
    </xf>
    <xf numFmtId="43" fontId="8" fillId="0" borderId="28" xfId="0" applyNumberFormat="1" applyFont="1" applyBorder="1" applyAlignment="1">
      <alignment horizontal="center" vertical="center"/>
    </xf>
    <xf numFmtId="43" fontId="8" fillId="0" borderId="29" xfId="0" applyNumberFormat="1" applyFont="1" applyBorder="1" applyAlignment="1">
      <alignment horizontal="center" vertical="center"/>
    </xf>
    <xf numFmtId="0" fontId="16" fillId="3" borderId="40" xfId="0" applyFont="1" applyFill="1" applyBorder="1" applyAlignment="1">
      <alignment horizontal="center"/>
    </xf>
    <xf numFmtId="0" fontId="9" fillId="3" borderId="40" xfId="0" applyFont="1" applyFill="1" applyBorder="1" applyAlignment="1">
      <alignment horizontal="center"/>
    </xf>
    <xf numFmtId="0" fontId="16" fillId="0" borderId="52" xfId="0" applyFont="1" applyBorder="1" applyAlignment="1">
      <alignment horizontal="center"/>
    </xf>
    <xf numFmtId="0" fontId="16" fillId="3" borderId="53" xfId="0" applyFont="1" applyFill="1" applyBorder="1" applyAlignment="1">
      <alignment horizontal="center"/>
    </xf>
    <xf numFmtId="0" fontId="0" fillId="2" borderId="54" xfId="0" applyFill="1" applyBorder="1" applyAlignment="1">
      <alignment horizontal="center"/>
    </xf>
    <xf numFmtId="0" fontId="22" fillId="0" borderId="55" xfId="0" applyFont="1" applyBorder="1" applyAlignment="1">
      <alignment horizontal="left"/>
    </xf>
    <xf numFmtId="0" fontId="8" fillId="0" borderId="56" xfId="0" applyFont="1" applyBorder="1" applyAlignment="1">
      <alignment horizontal="center"/>
    </xf>
    <xf numFmtId="43" fontId="8" fillId="0" borderId="57" xfId="0" applyNumberFormat="1" applyFont="1" applyBorder="1" applyAlignment="1">
      <alignment horizontal="center" vertical="center"/>
    </xf>
    <xf numFmtId="43" fontId="8" fillId="0" borderId="58" xfId="0" applyNumberFormat="1" applyFont="1" applyBorder="1" applyAlignment="1">
      <alignment horizontal="center" vertical="center"/>
    </xf>
    <xf numFmtId="43" fontId="8" fillId="0" borderId="59" xfId="0" applyNumberFormat="1" applyFont="1" applyBorder="1" applyAlignment="1">
      <alignment horizontal="center" vertical="center"/>
    </xf>
    <xf numFmtId="43" fontId="9" fillId="0" borderId="48" xfId="0" applyNumberFormat="1" applyFont="1" applyBorder="1" applyAlignment="1">
      <alignment horizontal="center" vertical="center"/>
    </xf>
    <xf numFmtId="0" fontId="8" fillId="0" borderId="48" xfId="0" applyFont="1" applyBorder="1" applyAlignment="1">
      <alignment horizontal="center" vertical="center"/>
    </xf>
    <xf numFmtId="2" fontId="11" fillId="0" borderId="48" xfId="0" applyNumberFormat="1" applyFont="1" applyBorder="1" applyAlignment="1">
      <alignment horizontal="center" vertical="center"/>
    </xf>
    <xf numFmtId="0" fontId="16" fillId="0" borderId="60" xfId="0" applyFont="1" applyBorder="1" applyAlignment="1">
      <alignment horizontal="center"/>
    </xf>
    <xf numFmtId="0" fontId="16" fillId="0" borderId="61" xfId="0" applyFont="1" applyBorder="1" applyAlignment="1">
      <alignment horizontal="center"/>
    </xf>
    <xf numFmtId="0" fontId="0" fillId="0" borderId="62" xfId="0" applyBorder="1" applyAlignment="1">
      <alignment horizontal="center"/>
    </xf>
    <xf numFmtId="0" fontId="22" fillId="0" borderId="63" xfId="0" applyFont="1" applyBorder="1" applyAlignment="1">
      <alignment horizontal="left"/>
    </xf>
    <xf numFmtId="0" fontId="8" fillId="0" borderId="64" xfId="0" applyFont="1" applyBorder="1" applyAlignment="1">
      <alignment horizontal="center"/>
    </xf>
    <xf numFmtId="43" fontId="8" fillId="0" borderId="65" xfId="0" applyNumberFormat="1" applyFont="1" applyBorder="1" applyAlignment="1">
      <alignment horizontal="center" vertical="center"/>
    </xf>
    <xf numFmtId="43" fontId="8" fillId="0" borderId="66" xfId="0" applyNumberFormat="1" applyFont="1" applyBorder="1" applyAlignment="1">
      <alignment horizontal="center" vertical="center"/>
    </xf>
    <xf numFmtId="43" fontId="8" fillId="0" borderId="67" xfId="0" applyNumberFormat="1" applyFont="1" applyBorder="1" applyAlignment="1">
      <alignment horizontal="center" vertical="center"/>
    </xf>
    <xf numFmtId="43" fontId="9" fillId="0" borderId="68" xfId="0" applyNumberFormat="1" applyFont="1" applyBorder="1" applyAlignment="1">
      <alignment horizontal="center" vertical="center"/>
    </xf>
    <xf numFmtId="0" fontId="8" fillId="0" borderId="68" xfId="0" applyFont="1" applyBorder="1" applyAlignment="1">
      <alignment horizontal="center" vertical="center"/>
    </xf>
    <xf numFmtId="0" fontId="16" fillId="0" borderId="53" xfId="0" applyFont="1" applyBorder="1" applyAlignment="1">
      <alignment horizontal="center"/>
    </xf>
    <xf numFmtId="0" fontId="0" fillId="0" borderId="54" xfId="0" applyBorder="1" applyAlignment="1">
      <alignment horizontal="center"/>
    </xf>
    <xf numFmtId="0" fontId="0" fillId="2" borderId="62" xfId="0" applyFill="1" applyBorder="1" applyAlignment="1">
      <alignment horizontal="center"/>
    </xf>
    <xf numFmtId="2" fontId="11" fillId="0" borderId="68" xfId="0" applyNumberFormat="1" applyFont="1" applyBorder="1" applyAlignment="1">
      <alignment horizontal="center" vertical="center"/>
    </xf>
    <xf numFmtId="0" fontId="16" fillId="0" borderId="69" xfId="0" applyFont="1" applyBorder="1" applyAlignment="1">
      <alignment horizontal="center"/>
    </xf>
    <xf numFmtId="0" fontId="16" fillId="0" borderId="70" xfId="0" applyFont="1" applyBorder="1" applyAlignment="1">
      <alignment horizontal="center"/>
    </xf>
    <xf numFmtId="0" fontId="0" fillId="0" borderId="71" xfId="0" applyBorder="1" applyAlignment="1">
      <alignment horizontal="center"/>
    </xf>
    <xf numFmtId="0" fontId="8" fillId="0" borderId="72" xfId="0" applyFont="1" applyBorder="1" applyAlignment="1">
      <alignment horizontal="center"/>
    </xf>
    <xf numFmtId="43" fontId="8" fillId="0" borderId="73" xfId="0" applyNumberFormat="1" applyFont="1" applyBorder="1" applyAlignment="1">
      <alignment horizontal="center" vertical="center"/>
    </xf>
    <xf numFmtId="43" fontId="8" fillId="0" borderId="74" xfId="0" applyNumberFormat="1" applyFont="1" applyBorder="1" applyAlignment="1">
      <alignment horizontal="center" vertical="center"/>
    </xf>
    <xf numFmtId="43" fontId="8" fillId="0" borderId="75" xfId="0" applyNumberFormat="1" applyFont="1" applyBorder="1" applyAlignment="1">
      <alignment horizontal="center" vertical="center"/>
    </xf>
    <xf numFmtId="43" fontId="9" fillId="0" borderId="76" xfId="0" applyNumberFormat="1" applyFont="1" applyBorder="1" applyAlignment="1">
      <alignment horizontal="center" vertical="center"/>
    </xf>
    <xf numFmtId="0" fontId="8" fillId="0" borderId="76" xfId="0" applyFont="1" applyBorder="1" applyAlignment="1">
      <alignment horizontal="center" vertical="center"/>
    </xf>
    <xf numFmtId="2" fontId="11" fillId="0" borderId="76" xfId="0" applyNumberFormat="1" applyFont="1" applyBorder="1" applyAlignment="1">
      <alignment horizontal="center" vertical="center"/>
    </xf>
    <xf numFmtId="43" fontId="11" fillId="0" borderId="48" xfId="0" applyNumberFormat="1" applyFont="1" applyBorder="1" applyAlignment="1">
      <alignment horizontal="center" vertical="center"/>
    </xf>
    <xf numFmtId="2" fontId="9" fillId="0" borderId="48" xfId="0" applyNumberFormat="1" applyFont="1" applyBorder="1" applyAlignment="1">
      <alignment horizontal="center" vertical="center"/>
    </xf>
    <xf numFmtId="0" fontId="16" fillId="0" borderId="49" xfId="0" applyFont="1" applyBorder="1" applyAlignment="1">
      <alignment horizontal="center"/>
    </xf>
    <xf numFmtId="0" fontId="16" fillId="0" borderId="50" xfId="0" applyFont="1" applyBorder="1" applyAlignment="1">
      <alignment horizontal="center"/>
    </xf>
    <xf numFmtId="0" fontId="0" fillId="2" borderId="51" xfId="0" applyFill="1" applyBorder="1" applyAlignment="1">
      <alignment horizontal="center"/>
    </xf>
    <xf numFmtId="0" fontId="21" fillId="0" borderId="55" xfId="0" applyFont="1" applyBorder="1" applyAlignment="1">
      <alignment horizontal="left"/>
    </xf>
    <xf numFmtId="43" fontId="11" fillId="0" borderId="68" xfId="0" applyNumberFormat="1" applyFont="1" applyBorder="1" applyAlignment="1">
      <alignment horizontal="center" vertical="center"/>
    </xf>
    <xf numFmtId="2" fontId="9" fillId="0" borderId="68" xfId="0" applyNumberFormat="1" applyFont="1" applyBorder="1" applyAlignment="1">
      <alignment horizontal="center" vertical="center"/>
    </xf>
    <xf numFmtId="43" fontId="8" fillId="0" borderId="55" xfId="0" applyNumberFormat="1" applyFont="1" applyBorder="1" applyAlignment="1">
      <alignment horizontal="center" vertical="center"/>
    </xf>
    <xf numFmtId="0" fontId="3" fillId="0" borderId="2" xfId="0" applyFont="1" applyBorder="1" applyAlignment="1">
      <alignment horizontal="center"/>
    </xf>
    <xf numFmtId="0" fontId="3" fillId="0" borderId="73" xfId="0" applyFont="1" applyBorder="1" applyAlignment="1">
      <alignment horizontal="center"/>
    </xf>
    <xf numFmtId="0" fontId="8" fillId="4" borderId="11" xfId="0" applyFont="1" applyFill="1" applyBorder="1" applyAlignment="1">
      <alignment horizontal="center"/>
    </xf>
    <xf numFmtId="43" fontId="8" fillId="4" borderId="12" xfId="0" applyNumberFormat="1" applyFont="1" applyFill="1" applyBorder="1" applyAlignment="1">
      <alignment horizontal="center" vertical="center"/>
    </xf>
    <xf numFmtId="43" fontId="9" fillId="4"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2" fontId="11" fillId="4" borderId="13" xfId="0" applyNumberFormat="1" applyFont="1" applyFill="1" applyBorder="1" applyAlignment="1">
      <alignment horizontal="center" vertical="center"/>
    </xf>
    <xf numFmtId="0" fontId="16" fillId="4" borderId="61" xfId="0" applyFont="1" applyFill="1" applyBorder="1" applyAlignment="1">
      <alignment horizontal="center"/>
    </xf>
    <xf numFmtId="0" fontId="8" fillId="4" borderId="64" xfId="0" applyFont="1" applyFill="1" applyBorder="1" applyAlignment="1">
      <alignment horizontal="center"/>
    </xf>
    <xf numFmtId="43" fontId="8" fillId="4" borderId="67" xfId="0" applyNumberFormat="1" applyFont="1" applyFill="1" applyBorder="1" applyAlignment="1">
      <alignment horizontal="center" vertical="center"/>
    </xf>
    <xf numFmtId="43" fontId="9" fillId="4" borderId="68" xfId="0" applyNumberFormat="1" applyFont="1" applyFill="1" applyBorder="1" applyAlignment="1">
      <alignment horizontal="center" vertical="center"/>
    </xf>
    <xf numFmtId="0" fontId="8" fillId="4" borderId="68" xfId="0" applyFont="1" applyFill="1" applyBorder="1" applyAlignment="1">
      <alignment horizontal="center" vertical="center"/>
    </xf>
    <xf numFmtId="2" fontId="11" fillId="4" borderId="68" xfId="0" applyNumberFormat="1" applyFont="1" applyFill="1" applyBorder="1" applyAlignment="1">
      <alignment horizontal="center" vertical="center"/>
    </xf>
    <xf numFmtId="0" fontId="21" fillId="0" borderId="0" xfId="0" applyFont="1" applyBorder="1" applyAlignment="1">
      <alignment horizontal="left"/>
    </xf>
    <xf numFmtId="0" fontId="8" fillId="4" borderId="48" xfId="0" applyFont="1" applyFill="1" applyBorder="1" applyAlignment="1">
      <alignment horizontal="center" vertical="center"/>
    </xf>
    <xf numFmtId="0" fontId="8" fillId="4" borderId="22" xfId="0" applyFont="1" applyFill="1" applyBorder="1" applyAlignment="1">
      <alignment horizontal="center" vertical="center"/>
    </xf>
    <xf numFmtId="43" fontId="8" fillId="4" borderId="17" xfId="0" applyNumberFormat="1" applyFont="1" applyFill="1" applyBorder="1" applyAlignment="1">
      <alignment horizontal="center" vertical="center"/>
    </xf>
    <xf numFmtId="43" fontId="9" fillId="4" borderId="18" xfId="0" applyNumberFormat="1" applyFont="1" applyFill="1" applyBorder="1" applyAlignment="1">
      <alignment horizontal="center" vertical="center"/>
    </xf>
    <xf numFmtId="0" fontId="8" fillId="4" borderId="18" xfId="0" applyFont="1" applyFill="1" applyBorder="1" applyAlignment="1">
      <alignment horizontal="center" vertical="center"/>
    </xf>
    <xf numFmtId="0" fontId="8" fillId="4" borderId="76" xfId="0" applyFont="1" applyFill="1" applyBorder="1" applyAlignment="1">
      <alignment horizontal="center" vertical="center"/>
    </xf>
    <xf numFmtId="0" fontId="23" fillId="4" borderId="28" xfId="0" applyFont="1" applyFill="1" applyBorder="1" applyAlignment="1">
      <alignment horizontal="left"/>
    </xf>
    <xf numFmtId="0" fontId="1" fillId="0" borderId="36" xfId="0" applyFont="1" applyBorder="1" applyAlignment="1">
      <alignment horizontal="center"/>
    </xf>
    <xf numFmtId="0" fontId="1" fillId="0" borderId="37" xfId="0" applyFont="1" applyBorder="1" applyAlignment="1">
      <alignment horizontal="center"/>
    </xf>
    <xf numFmtId="0" fontId="1" fillId="2" borderId="38" xfId="0" applyFont="1" applyFill="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2" borderId="41" xfId="0" applyFont="1" applyFill="1" applyBorder="1" applyAlignment="1">
      <alignment horizontal="center"/>
    </xf>
    <xf numFmtId="0" fontId="8" fillId="0" borderId="40" xfId="0" applyFont="1" applyBorder="1" applyAlignment="1">
      <alignment horizontal="center"/>
    </xf>
    <xf numFmtId="0" fontId="8" fillId="0" borderId="39" xfId="0" applyFont="1" applyBorder="1" applyAlignment="1">
      <alignment horizontal="center"/>
    </xf>
    <xf numFmtId="0" fontId="1" fillId="4" borderId="40" xfId="0" applyFont="1" applyFill="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2" fontId="9" fillId="4" borderId="13" xfId="0" applyNumberFormat="1" applyFont="1" applyFill="1" applyBorder="1" applyAlignment="1">
      <alignment horizontal="center" vertical="center"/>
    </xf>
    <xf numFmtId="43" fontId="11" fillId="4" borderId="13" xfId="0" applyNumberFormat="1" applyFont="1" applyFill="1" applyBorder="1" applyAlignment="1">
      <alignment horizontal="center" vertical="center"/>
    </xf>
    <xf numFmtId="0" fontId="1" fillId="2" borderId="51" xfId="0" applyFont="1" applyFill="1" applyBorder="1" applyAlignment="1">
      <alignment horizontal="center"/>
    </xf>
    <xf numFmtId="0" fontId="8" fillId="0" borderId="49" xfId="0" applyFont="1" applyBorder="1" applyAlignment="1">
      <alignment horizontal="center"/>
    </xf>
    <xf numFmtId="43" fontId="9" fillId="0" borderId="77" xfId="0" applyNumberFormat="1" applyFont="1" applyBorder="1" applyAlignment="1">
      <alignment horizontal="center" vertical="center"/>
    </xf>
    <xf numFmtId="0" fontId="8" fillId="4" borderId="77" xfId="0" applyFont="1" applyFill="1" applyBorder="1" applyAlignment="1">
      <alignment horizontal="center" vertical="center"/>
    </xf>
    <xf numFmtId="0" fontId="1" fillId="0" borderId="45" xfId="0" applyFont="1" applyBorder="1" applyAlignment="1">
      <alignment horizontal="center"/>
    </xf>
    <xf numFmtId="0" fontId="1" fillId="2" borderId="47" xfId="0" applyFont="1" applyFill="1" applyBorder="1" applyAlignment="1">
      <alignment horizontal="center"/>
    </xf>
    <xf numFmtId="43" fontId="9" fillId="0" borderId="78" xfId="0" applyNumberFormat="1" applyFont="1" applyBorder="1" applyAlignment="1">
      <alignment horizontal="center" vertical="center"/>
    </xf>
    <xf numFmtId="0" fontId="8" fillId="0" borderId="78" xfId="0" applyFont="1" applyBorder="1" applyAlignment="1">
      <alignment horizontal="center" vertical="center"/>
    </xf>
    <xf numFmtId="0" fontId="1" fillId="0" borderId="38" xfId="0" applyFont="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8" fillId="4" borderId="14" xfId="0" applyFont="1" applyFill="1" applyBorder="1" applyAlignment="1">
      <alignment horizontal="center"/>
    </xf>
    <xf numFmtId="43" fontId="8" fillId="4" borderId="21" xfId="0" applyNumberFormat="1" applyFont="1" applyFill="1" applyBorder="1" applyAlignment="1">
      <alignment horizontal="center" vertical="center"/>
    </xf>
    <xf numFmtId="43" fontId="9" fillId="4" borderId="22" xfId="0" applyNumberFormat="1" applyFont="1" applyFill="1" applyBorder="1" applyAlignment="1">
      <alignment horizontal="center" vertical="center"/>
    </xf>
    <xf numFmtId="0" fontId="8" fillId="0" borderId="36" xfId="0" applyFont="1" applyBorder="1" applyAlignment="1">
      <alignment horizontal="center"/>
    </xf>
    <xf numFmtId="0" fontId="1" fillId="2" borderId="44" xfId="0" applyFont="1" applyFill="1" applyBorder="1" applyAlignment="1">
      <alignment horizontal="center"/>
    </xf>
    <xf numFmtId="0" fontId="8" fillId="4" borderId="78" xfId="0" applyFont="1" applyFill="1" applyBorder="1" applyAlignment="1">
      <alignment horizontal="center" vertical="center"/>
    </xf>
    <xf numFmtId="0" fontId="4" fillId="0" borderId="0" xfId="0" applyFont="1" applyAlignment="1">
      <alignment horizontal="center"/>
    </xf>
    <xf numFmtId="0" fontId="17" fillId="0" borderId="0" xfId="1" applyBorder="1" applyAlignment="1" applyProtection="1">
      <alignment horizontal="left"/>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Alignment="1">
      <alignment horizontal="center"/>
    </xf>
    <xf numFmtId="0" fontId="17" fillId="0" borderId="0" xfId="1" applyFill="1" applyBorder="1" applyAlignment="1" applyProtection="1">
      <alignment horizontal="left"/>
    </xf>
    <xf numFmtId="0" fontId="14" fillId="0" borderId="4" xfId="0" applyFont="1" applyBorder="1" applyAlignment="1">
      <alignment horizont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http://wdcc.com.au/wp-content/uploads/2009/09/WDCC-Single-Logo.jpg" TargetMode="External"/><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http://gmsc.com.au/wp-content/uploads/2017/10/GMSC-Banner.jpg" TargetMode="Externa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http://wdcc.com.au/wp-content/uploads/2009/09/WDCC-Single-Logo.jpg" TargetMode="External"/><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http://gmsc.com.au/wp-content/uploads/2017/10/GMSC-Banner.jpg" TargetMode="External"/><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http://wdcc.com.au/wp-content/uploads/2009/09/WDCC-Single-Logo.jpg" TargetMode="External"/><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http://gmsc.com.au/wp-content/uploads/2017/10/GMSC-Banner.jpg" TargetMode="External"/><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http://wdcc.com.au/wp-content/uploads/2009/09/WDCC-Single-Logo.jpg" TargetMode="External"/><Relationship Id="rId1" Type="http://schemas.openxmlformats.org/officeDocument/2006/relationships/image" Target="../media/image2.jpeg"/><Relationship Id="rId4" Type="http://schemas.openxmlformats.org/officeDocument/2006/relationships/image" Target="http://gmsc.com.au/wp-content/uploads/2017/10/GMSC-Banner.jpg"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73</xdr:row>
      <xdr:rowOff>0</xdr:rowOff>
    </xdr:from>
    <xdr:to>
      <xdr:col>1</xdr:col>
      <xdr:colOff>0</xdr:colOff>
      <xdr:row>73</xdr:row>
      <xdr:rowOff>0</xdr:rowOff>
    </xdr:to>
    <xdr:grpSp>
      <xdr:nvGrpSpPr>
        <xdr:cNvPr id="2" name="Group 7">
          <a:extLst>
            <a:ext uri="{FF2B5EF4-FFF2-40B4-BE49-F238E27FC236}">
              <a16:creationId xmlns:a16="http://schemas.microsoft.com/office/drawing/2014/main" xmlns="" id="{00000000-0008-0000-0000-000002000000}"/>
            </a:ext>
          </a:extLst>
        </xdr:cNvPr>
        <xdr:cNvGrpSpPr>
          <a:grpSpLocks/>
        </xdr:cNvGrpSpPr>
      </xdr:nvGrpSpPr>
      <xdr:grpSpPr bwMode="auto">
        <a:xfrm>
          <a:off x="607219" y="19419094"/>
          <a:ext cx="0" cy="0"/>
          <a:chOff x="1968" y="912"/>
          <a:chExt cx="240" cy="576"/>
        </a:xfrm>
      </xdr:grpSpPr>
      <xdr:sp macro="" textlink="">
        <xdr:nvSpPr>
          <xdr:cNvPr id="3" name="Line 8">
            <a:extLst>
              <a:ext uri="{FF2B5EF4-FFF2-40B4-BE49-F238E27FC236}">
                <a16:creationId xmlns:a16="http://schemas.microsoft.com/office/drawing/2014/main" xmlns=""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2666" y="109425"/>
          <a:ext cx="2677583"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72</xdr:row>
      <xdr:rowOff>0</xdr:rowOff>
    </xdr:from>
    <xdr:to>
      <xdr:col>1</xdr:col>
      <xdr:colOff>0</xdr:colOff>
      <xdr:row>72</xdr:row>
      <xdr:rowOff>0</xdr:rowOff>
    </xdr:to>
    <xdr:grpSp>
      <xdr:nvGrpSpPr>
        <xdr:cNvPr id="7" name="Group 17">
          <a:extLst>
            <a:ext uri="{FF2B5EF4-FFF2-40B4-BE49-F238E27FC236}">
              <a16:creationId xmlns:a16="http://schemas.microsoft.com/office/drawing/2014/main" xmlns="" id="{00000000-0008-0000-0000-000007000000}"/>
            </a:ext>
          </a:extLst>
        </xdr:cNvPr>
        <xdr:cNvGrpSpPr>
          <a:grpSpLocks/>
        </xdr:cNvGrpSpPr>
      </xdr:nvGrpSpPr>
      <xdr:grpSpPr bwMode="auto">
        <a:xfrm>
          <a:off x="607219" y="19180969"/>
          <a:ext cx="0" cy="0"/>
          <a:chOff x="1968" y="912"/>
          <a:chExt cx="240" cy="576"/>
        </a:xfrm>
      </xdr:grpSpPr>
      <xdr:sp macro="" textlink="">
        <xdr:nvSpPr>
          <xdr:cNvPr id="8" name="Line 18">
            <a:extLst>
              <a:ext uri="{FF2B5EF4-FFF2-40B4-BE49-F238E27FC236}">
                <a16:creationId xmlns:a16="http://schemas.microsoft.com/office/drawing/2014/main" xmlns=""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AutoShape 19">
            <a:extLst>
              <a:ext uri="{FF2B5EF4-FFF2-40B4-BE49-F238E27FC236}">
                <a16:creationId xmlns:a16="http://schemas.microsoft.com/office/drawing/2014/main" xmlns=""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72</xdr:row>
      <xdr:rowOff>0</xdr:rowOff>
    </xdr:from>
    <xdr:to>
      <xdr:col>1</xdr:col>
      <xdr:colOff>0</xdr:colOff>
      <xdr:row>72</xdr:row>
      <xdr:rowOff>0</xdr:rowOff>
    </xdr:to>
    <xdr:grpSp>
      <xdr:nvGrpSpPr>
        <xdr:cNvPr id="10" name="Group 17">
          <a:extLst>
            <a:ext uri="{FF2B5EF4-FFF2-40B4-BE49-F238E27FC236}">
              <a16:creationId xmlns:a16="http://schemas.microsoft.com/office/drawing/2014/main" xmlns="" id="{00000000-0008-0000-0000-00000A000000}"/>
            </a:ext>
          </a:extLst>
        </xdr:cNvPr>
        <xdr:cNvGrpSpPr>
          <a:grpSpLocks/>
        </xdr:cNvGrpSpPr>
      </xdr:nvGrpSpPr>
      <xdr:grpSpPr bwMode="auto">
        <a:xfrm>
          <a:off x="607219" y="19180969"/>
          <a:ext cx="0" cy="0"/>
          <a:chOff x="1968" y="912"/>
          <a:chExt cx="240" cy="576"/>
        </a:xfrm>
      </xdr:grpSpPr>
      <xdr:sp macro="" textlink="">
        <xdr:nvSpPr>
          <xdr:cNvPr id="11" name="Line 18">
            <a:extLst>
              <a:ext uri="{FF2B5EF4-FFF2-40B4-BE49-F238E27FC236}">
                <a16:creationId xmlns:a16="http://schemas.microsoft.com/office/drawing/2014/main" xmlns=""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9">
            <a:extLst>
              <a:ext uri="{FF2B5EF4-FFF2-40B4-BE49-F238E27FC236}">
                <a16:creationId xmlns:a16="http://schemas.microsoft.com/office/drawing/2014/main" xmlns=""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0</xdr:col>
      <xdr:colOff>81642</xdr:colOff>
      <xdr:row>0</xdr:row>
      <xdr:rowOff>54428</xdr:rowOff>
    </xdr:from>
    <xdr:to>
      <xdr:col>3</xdr:col>
      <xdr:colOff>261937</xdr:colOff>
      <xdr:row>0</xdr:row>
      <xdr:rowOff>1166811</xdr:rowOff>
    </xdr:to>
    <xdr:pic>
      <xdr:nvPicPr>
        <xdr:cNvPr id="13" name="Picture 12" descr="WDCC - Single Log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1642" y="54428"/>
          <a:ext cx="1906701" cy="1112383"/>
        </a:xfrm>
        <a:prstGeom prst="rect">
          <a:avLst/>
        </a:prstGeom>
        <a:noFill/>
        <a:ln>
          <a:noFill/>
        </a:ln>
      </xdr:spPr>
    </xdr:pic>
    <xdr:clientData/>
  </xdr:twoCellAnchor>
  <xdr:twoCellAnchor editAs="oneCell">
    <xdr:from>
      <xdr:col>27</xdr:col>
      <xdr:colOff>273844</xdr:colOff>
      <xdr:row>0</xdr:row>
      <xdr:rowOff>216467</xdr:rowOff>
    </xdr:from>
    <xdr:to>
      <xdr:col>31</xdr:col>
      <xdr:colOff>230664</xdr:colOff>
      <xdr:row>0</xdr:row>
      <xdr:rowOff>821531</xdr:rowOff>
    </xdr:to>
    <xdr:pic>
      <xdr:nvPicPr>
        <xdr:cNvPr id="15" name="Picture 14" descr="Geelong Motorsport Club">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8073688" y="216467"/>
          <a:ext cx="2647633" cy="60506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73</xdr:row>
      <xdr:rowOff>0</xdr:rowOff>
    </xdr:from>
    <xdr:to>
      <xdr:col>1</xdr:col>
      <xdr:colOff>0</xdr:colOff>
      <xdr:row>73</xdr:row>
      <xdr:rowOff>0</xdr:rowOff>
    </xdr:to>
    <xdr:grpSp>
      <xdr:nvGrpSpPr>
        <xdr:cNvPr id="2" name="Group 7">
          <a:extLst>
            <a:ext uri="{FF2B5EF4-FFF2-40B4-BE49-F238E27FC236}">
              <a16:creationId xmlns:a16="http://schemas.microsoft.com/office/drawing/2014/main" xmlns="" id="{FEB25E35-B8BE-4EF8-991F-0B116F78FC83}"/>
            </a:ext>
          </a:extLst>
        </xdr:cNvPr>
        <xdr:cNvGrpSpPr>
          <a:grpSpLocks/>
        </xdr:cNvGrpSpPr>
      </xdr:nvGrpSpPr>
      <xdr:grpSpPr bwMode="auto">
        <a:xfrm>
          <a:off x="607219" y="19419094"/>
          <a:ext cx="0" cy="0"/>
          <a:chOff x="1968" y="912"/>
          <a:chExt cx="240" cy="576"/>
        </a:xfrm>
      </xdr:grpSpPr>
      <xdr:sp macro="" textlink="">
        <xdr:nvSpPr>
          <xdr:cNvPr id="3" name="Line 8">
            <a:extLst>
              <a:ext uri="{FF2B5EF4-FFF2-40B4-BE49-F238E27FC236}">
                <a16:creationId xmlns:a16="http://schemas.microsoft.com/office/drawing/2014/main" xmlns="" id="{14C4616F-8D10-0EA0-4D63-160D68FAC3CC}"/>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83EE5BE9-401D-A0FE-869E-66CAF235E0C4}"/>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a16="http://schemas.microsoft.com/office/drawing/2014/main" xmlns="" id="{079F460A-1F15-4FA6-892D-69C4A900A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1883" y="109425"/>
          <a:ext cx="2913591"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72</xdr:row>
      <xdr:rowOff>0</xdr:rowOff>
    </xdr:from>
    <xdr:to>
      <xdr:col>1</xdr:col>
      <xdr:colOff>0</xdr:colOff>
      <xdr:row>72</xdr:row>
      <xdr:rowOff>0</xdr:rowOff>
    </xdr:to>
    <xdr:grpSp>
      <xdr:nvGrpSpPr>
        <xdr:cNvPr id="6" name="Group 17">
          <a:extLst>
            <a:ext uri="{FF2B5EF4-FFF2-40B4-BE49-F238E27FC236}">
              <a16:creationId xmlns:a16="http://schemas.microsoft.com/office/drawing/2014/main" xmlns="" id="{92149A94-5EEF-46F5-9F26-639E722F400D}"/>
            </a:ext>
          </a:extLst>
        </xdr:cNvPr>
        <xdr:cNvGrpSpPr>
          <a:grpSpLocks/>
        </xdr:cNvGrpSpPr>
      </xdr:nvGrpSpPr>
      <xdr:grpSpPr bwMode="auto">
        <a:xfrm>
          <a:off x="607219" y="19180969"/>
          <a:ext cx="0" cy="0"/>
          <a:chOff x="1968" y="912"/>
          <a:chExt cx="240" cy="576"/>
        </a:xfrm>
      </xdr:grpSpPr>
      <xdr:sp macro="" textlink="">
        <xdr:nvSpPr>
          <xdr:cNvPr id="7" name="Line 18">
            <a:extLst>
              <a:ext uri="{FF2B5EF4-FFF2-40B4-BE49-F238E27FC236}">
                <a16:creationId xmlns:a16="http://schemas.microsoft.com/office/drawing/2014/main" xmlns="" id="{FAE0C001-F7A8-7D0E-9D22-2A607FE42B15}"/>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a16="http://schemas.microsoft.com/office/drawing/2014/main" xmlns="" id="{5504D41F-6852-D874-2D0F-97839AADA919}"/>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72</xdr:row>
      <xdr:rowOff>0</xdr:rowOff>
    </xdr:from>
    <xdr:to>
      <xdr:col>1</xdr:col>
      <xdr:colOff>0</xdr:colOff>
      <xdr:row>72</xdr:row>
      <xdr:rowOff>0</xdr:rowOff>
    </xdr:to>
    <xdr:grpSp>
      <xdr:nvGrpSpPr>
        <xdr:cNvPr id="9" name="Group 17">
          <a:extLst>
            <a:ext uri="{FF2B5EF4-FFF2-40B4-BE49-F238E27FC236}">
              <a16:creationId xmlns:a16="http://schemas.microsoft.com/office/drawing/2014/main" xmlns="" id="{5CC7EC30-C993-4742-ADE2-5E4CE1F9338D}"/>
            </a:ext>
          </a:extLst>
        </xdr:cNvPr>
        <xdr:cNvGrpSpPr>
          <a:grpSpLocks/>
        </xdr:cNvGrpSpPr>
      </xdr:nvGrpSpPr>
      <xdr:grpSpPr bwMode="auto">
        <a:xfrm>
          <a:off x="607219" y="19180969"/>
          <a:ext cx="0" cy="0"/>
          <a:chOff x="1968" y="912"/>
          <a:chExt cx="240" cy="576"/>
        </a:xfrm>
      </xdr:grpSpPr>
      <xdr:sp macro="" textlink="">
        <xdr:nvSpPr>
          <xdr:cNvPr id="10" name="Line 18">
            <a:extLst>
              <a:ext uri="{FF2B5EF4-FFF2-40B4-BE49-F238E27FC236}">
                <a16:creationId xmlns:a16="http://schemas.microsoft.com/office/drawing/2014/main" xmlns="" id="{38FE12A7-9A4D-BD92-B622-89F8C1121D9D}"/>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a16="http://schemas.microsoft.com/office/drawing/2014/main" xmlns="" id="{0646B41A-27C3-F009-4162-AFF01185E3CB}"/>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0</xdr:col>
      <xdr:colOff>81642</xdr:colOff>
      <xdr:row>0</xdr:row>
      <xdr:rowOff>54428</xdr:rowOff>
    </xdr:from>
    <xdr:to>
      <xdr:col>3</xdr:col>
      <xdr:colOff>261937</xdr:colOff>
      <xdr:row>0</xdr:row>
      <xdr:rowOff>1166811</xdr:rowOff>
    </xdr:to>
    <xdr:pic>
      <xdr:nvPicPr>
        <xdr:cNvPr id="12" name="Picture 11" descr="WDCC - Single Logo">
          <a:extLst>
            <a:ext uri="{FF2B5EF4-FFF2-40B4-BE49-F238E27FC236}">
              <a16:creationId xmlns:a16="http://schemas.microsoft.com/office/drawing/2014/main" xmlns="" id="{FB4D1817-42F8-4461-8679-4BC6004CDB12}"/>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1642" y="54428"/>
          <a:ext cx="1913845" cy="1112383"/>
        </a:xfrm>
        <a:prstGeom prst="rect">
          <a:avLst/>
        </a:prstGeom>
        <a:noFill/>
        <a:ln>
          <a:noFill/>
        </a:ln>
      </xdr:spPr>
    </xdr:pic>
    <xdr:clientData/>
  </xdr:twoCellAnchor>
  <xdr:twoCellAnchor editAs="oneCell">
    <xdr:from>
      <xdr:col>27</xdr:col>
      <xdr:colOff>273844</xdr:colOff>
      <xdr:row>0</xdr:row>
      <xdr:rowOff>216467</xdr:rowOff>
    </xdr:from>
    <xdr:to>
      <xdr:col>31</xdr:col>
      <xdr:colOff>230664</xdr:colOff>
      <xdr:row>0</xdr:row>
      <xdr:rowOff>821531</xdr:rowOff>
    </xdr:to>
    <xdr:pic>
      <xdr:nvPicPr>
        <xdr:cNvPr id="13" name="Picture 12" descr="Geelong Motorsport Club">
          <a:extLst>
            <a:ext uri="{FF2B5EF4-FFF2-40B4-BE49-F238E27FC236}">
              <a16:creationId xmlns:a16="http://schemas.microsoft.com/office/drawing/2014/main" xmlns="" id="{670D0B94-F66C-41C3-98C6-0771EE823B85}"/>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7780794" y="216467"/>
          <a:ext cx="2652395" cy="60506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73</xdr:row>
      <xdr:rowOff>0</xdr:rowOff>
    </xdr:from>
    <xdr:to>
      <xdr:col>1</xdr:col>
      <xdr:colOff>0</xdr:colOff>
      <xdr:row>73</xdr:row>
      <xdr:rowOff>0</xdr:rowOff>
    </xdr:to>
    <xdr:grpSp>
      <xdr:nvGrpSpPr>
        <xdr:cNvPr id="2" name="Group 7">
          <a:extLst>
            <a:ext uri="{FF2B5EF4-FFF2-40B4-BE49-F238E27FC236}">
              <a16:creationId xmlns:a16="http://schemas.microsoft.com/office/drawing/2014/main" xmlns="" id="{C3C73422-F3A6-4F2D-8325-774C50C39F98}"/>
            </a:ext>
          </a:extLst>
        </xdr:cNvPr>
        <xdr:cNvGrpSpPr>
          <a:grpSpLocks/>
        </xdr:cNvGrpSpPr>
      </xdr:nvGrpSpPr>
      <xdr:grpSpPr bwMode="auto">
        <a:xfrm>
          <a:off x="607219" y="19419094"/>
          <a:ext cx="0" cy="0"/>
          <a:chOff x="1968" y="912"/>
          <a:chExt cx="240" cy="576"/>
        </a:xfrm>
      </xdr:grpSpPr>
      <xdr:sp macro="" textlink="">
        <xdr:nvSpPr>
          <xdr:cNvPr id="3" name="Line 8">
            <a:extLst>
              <a:ext uri="{FF2B5EF4-FFF2-40B4-BE49-F238E27FC236}">
                <a16:creationId xmlns:a16="http://schemas.microsoft.com/office/drawing/2014/main" xmlns="" id="{F969D7F0-ADA0-4C55-E8F7-67764F2D74D6}"/>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14B65D35-1701-D397-908E-EC401A9033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a16="http://schemas.microsoft.com/office/drawing/2014/main" xmlns="" id="{BA17DAC2-EA75-4D5F-B845-0E9EE9A20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1883" y="109425"/>
          <a:ext cx="2913591"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72</xdr:row>
      <xdr:rowOff>0</xdr:rowOff>
    </xdr:from>
    <xdr:to>
      <xdr:col>1</xdr:col>
      <xdr:colOff>0</xdr:colOff>
      <xdr:row>72</xdr:row>
      <xdr:rowOff>0</xdr:rowOff>
    </xdr:to>
    <xdr:grpSp>
      <xdr:nvGrpSpPr>
        <xdr:cNvPr id="6" name="Group 17">
          <a:extLst>
            <a:ext uri="{FF2B5EF4-FFF2-40B4-BE49-F238E27FC236}">
              <a16:creationId xmlns:a16="http://schemas.microsoft.com/office/drawing/2014/main" xmlns="" id="{0559E376-5FA6-4411-B1F3-607252354429}"/>
            </a:ext>
          </a:extLst>
        </xdr:cNvPr>
        <xdr:cNvGrpSpPr>
          <a:grpSpLocks/>
        </xdr:cNvGrpSpPr>
      </xdr:nvGrpSpPr>
      <xdr:grpSpPr bwMode="auto">
        <a:xfrm>
          <a:off x="607219" y="19180969"/>
          <a:ext cx="0" cy="0"/>
          <a:chOff x="1968" y="912"/>
          <a:chExt cx="240" cy="576"/>
        </a:xfrm>
      </xdr:grpSpPr>
      <xdr:sp macro="" textlink="">
        <xdr:nvSpPr>
          <xdr:cNvPr id="7" name="Line 18">
            <a:extLst>
              <a:ext uri="{FF2B5EF4-FFF2-40B4-BE49-F238E27FC236}">
                <a16:creationId xmlns:a16="http://schemas.microsoft.com/office/drawing/2014/main" xmlns="" id="{C3B81EB8-DADA-1A0A-5942-E4482E6B83D3}"/>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a16="http://schemas.microsoft.com/office/drawing/2014/main" xmlns="" id="{44A6CA13-23DB-3A6D-013F-9EBCEB752756}"/>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72</xdr:row>
      <xdr:rowOff>0</xdr:rowOff>
    </xdr:from>
    <xdr:to>
      <xdr:col>1</xdr:col>
      <xdr:colOff>0</xdr:colOff>
      <xdr:row>72</xdr:row>
      <xdr:rowOff>0</xdr:rowOff>
    </xdr:to>
    <xdr:grpSp>
      <xdr:nvGrpSpPr>
        <xdr:cNvPr id="9" name="Group 17">
          <a:extLst>
            <a:ext uri="{FF2B5EF4-FFF2-40B4-BE49-F238E27FC236}">
              <a16:creationId xmlns:a16="http://schemas.microsoft.com/office/drawing/2014/main" xmlns="" id="{5A97F6F8-D10D-4C2B-ADE9-80E07AFBB0B8}"/>
            </a:ext>
          </a:extLst>
        </xdr:cNvPr>
        <xdr:cNvGrpSpPr>
          <a:grpSpLocks/>
        </xdr:cNvGrpSpPr>
      </xdr:nvGrpSpPr>
      <xdr:grpSpPr bwMode="auto">
        <a:xfrm>
          <a:off x="607219" y="19180969"/>
          <a:ext cx="0" cy="0"/>
          <a:chOff x="1968" y="912"/>
          <a:chExt cx="240" cy="576"/>
        </a:xfrm>
      </xdr:grpSpPr>
      <xdr:sp macro="" textlink="">
        <xdr:nvSpPr>
          <xdr:cNvPr id="10" name="Line 18">
            <a:extLst>
              <a:ext uri="{FF2B5EF4-FFF2-40B4-BE49-F238E27FC236}">
                <a16:creationId xmlns:a16="http://schemas.microsoft.com/office/drawing/2014/main" xmlns="" id="{9F023904-F4FB-6898-30E3-D975BA41BCCC}"/>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a16="http://schemas.microsoft.com/office/drawing/2014/main" xmlns="" id="{DE29D215-42AB-B2D1-562C-59A21327F9B9}"/>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0</xdr:col>
      <xdr:colOff>81642</xdr:colOff>
      <xdr:row>0</xdr:row>
      <xdr:rowOff>54428</xdr:rowOff>
    </xdr:from>
    <xdr:to>
      <xdr:col>3</xdr:col>
      <xdr:colOff>261937</xdr:colOff>
      <xdr:row>0</xdr:row>
      <xdr:rowOff>1166811</xdr:rowOff>
    </xdr:to>
    <xdr:pic>
      <xdr:nvPicPr>
        <xdr:cNvPr id="12" name="Picture 11" descr="WDCC - Single Logo">
          <a:extLst>
            <a:ext uri="{FF2B5EF4-FFF2-40B4-BE49-F238E27FC236}">
              <a16:creationId xmlns:a16="http://schemas.microsoft.com/office/drawing/2014/main" xmlns="" id="{7E5D9ABA-A6CC-4330-A6C2-EC685D9897C6}"/>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1642" y="54428"/>
          <a:ext cx="1913845" cy="1112383"/>
        </a:xfrm>
        <a:prstGeom prst="rect">
          <a:avLst/>
        </a:prstGeom>
        <a:noFill/>
        <a:ln>
          <a:noFill/>
        </a:ln>
      </xdr:spPr>
    </xdr:pic>
    <xdr:clientData/>
  </xdr:twoCellAnchor>
  <xdr:twoCellAnchor editAs="oneCell">
    <xdr:from>
      <xdr:col>27</xdr:col>
      <xdr:colOff>273844</xdr:colOff>
      <xdr:row>0</xdr:row>
      <xdr:rowOff>216467</xdr:rowOff>
    </xdr:from>
    <xdr:to>
      <xdr:col>31</xdr:col>
      <xdr:colOff>230664</xdr:colOff>
      <xdr:row>0</xdr:row>
      <xdr:rowOff>821531</xdr:rowOff>
    </xdr:to>
    <xdr:pic>
      <xdr:nvPicPr>
        <xdr:cNvPr id="13" name="Picture 12" descr="Geelong Motorsport Club">
          <a:extLst>
            <a:ext uri="{FF2B5EF4-FFF2-40B4-BE49-F238E27FC236}">
              <a16:creationId xmlns:a16="http://schemas.microsoft.com/office/drawing/2014/main" xmlns="" id="{0A9E07C7-2E80-4414-9611-22AFAAE1F285}"/>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7780794" y="216467"/>
          <a:ext cx="2652395" cy="60506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66</xdr:row>
      <xdr:rowOff>0</xdr:rowOff>
    </xdr:from>
    <xdr:to>
      <xdr:col>1</xdr:col>
      <xdr:colOff>0</xdr:colOff>
      <xdr:row>66</xdr:row>
      <xdr:rowOff>0</xdr:rowOff>
    </xdr:to>
    <xdr:grpSp>
      <xdr:nvGrpSpPr>
        <xdr:cNvPr id="2" name="Group 7">
          <a:extLst>
            <a:ext uri="{FF2B5EF4-FFF2-40B4-BE49-F238E27FC236}">
              <a16:creationId xmlns:a16="http://schemas.microsoft.com/office/drawing/2014/main" xmlns="" id="{8ADFF165-8468-47FF-B340-A992D80F3FC1}"/>
            </a:ext>
          </a:extLst>
        </xdr:cNvPr>
        <xdr:cNvGrpSpPr>
          <a:grpSpLocks/>
        </xdr:cNvGrpSpPr>
      </xdr:nvGrpSpPr>
      <xdr:grpSpPr bwMode="auto">
        <a:xfrm>
          <a:off x="607219" y="17668875"/>
          <a:ext cx="0" cy="0"/>
          <a:chOff x="1968" y="912"/>
          <a:chExt cx="240" cy="576"/>
        </a:xfrm>
      </xdr:grpSpPr>
      <xdr:sp macro="" textlink="">
        <xdr:nvSpPr>
          <xdr:cNvPr id="3" name="Line 8">
            <a:extLst>
              <a:ext uri="{FF2B5EF4-FFF2-40B4-BE49-F238E27FC236}">
                <a16:creationId xmlns:a16="http://schemas.microsoft.com/office/drawing/2014/main" xmlns="" id="{337289D8-E5FE-54B4-8D34-B75BF6C172A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46458B96-F108-893C-B076-05928E084514}"/>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65</xdr:row>
      <xdr:rowOff>0</xdr:rowOff>
    </xdr:from>
    <xdr:to>
      <xdr:col>1</xdr:col>
      <xdr:colOff>0</xdr:colOff>
      <xdr:row>65</xdr:row>
      <xdr:rowOff>0</xdr:rowOff>
    </xdr:to>
    <xdr:grpSp>
      <xdr:nvGrpSpPr>
        <xdr:cNvPr id="6" name="Group 17">
          <a:extLst>
            <a:ext uri="{FF2B5EF4-FFF2-40B4-BE49-F238E27FC236}">
              <a16:creationId xmlns:a16="http://schemas.microsoft.com/office/drawing/2014/main" xmlns="" id="{338598AD-F08D-43C2-9363-665F5AC9F6E5}"/>
            </a:ext>
          </a:extLst>
        </xdr:cNvPr>
        <xdr:cNvGrpSpPr>
          <a:grpSpLocks/>
        </xdr:cNvGrpSpPr>
      </xdr:nvGrpSpPr>
      <xdr:grpSpPr bwMode="auto">
        <a:xfrm>
          <a:off x="607219" y="17430750"/>
          <a:ext cx="0" cy="0"/>
          <a:chOff x="1968" y="912"/>
          <a:chExt cx="240" cy="576"/>
        </a:xfrm>
      </xdr:grpSpPr>
      <xdr:sp macro="" textlink="">
        <xdr:nvSpPr>
          <xdr:cNvPr id="7" name="Line 18">
            <a:extLst>
              <a:ext uri="{FF2B5EF4-FFF2-40B4-BE49-F238E27FC236}">
                <a16:creationId xmlns:a16="http://schemas.microsoft.com/office/drawing/2014/main" xmlns="" id="{A8228811-A90E-3BC7-16B3-9FE834861F36}"/>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a16="http://schemas.microsoft.com/office/drawing/2014/main" xmlns="" id="{C1255B71-2964-1660-4126-8092C178EFB4}"/>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65</xdr:row>
      <xdr:rowOff>0</xdr:rowOff>
    </xdr:from>
    <xdr:to>
      <xdr:col>1</xdr:col>
      <xdr:colOff>0</xdr:colOff>
      <xdr:row>65</xdr:row>
      <xdr:rowOff>0</xdr:rowOff>
    </xdr:to>
    <xdr:grpSp>
      <xdr:nvGrpSpPr>
        <xdr:cNvPr id="9" name="Group 17">
          <a:extLst>
            <a:ext uri="{FF2B5EF4-FFF2-40B4-BE49-F238E27FC236}">
              <a16:creationId xmlns:a16="http://schemas.microsoft.com/office/drawing/2014/main" xmlns="" id="{FE3D9333-4910-4816-B58B-99BBCAE3D31A}"/>
            </a:ext>
          </a:extLst>
        </xdr:cNvPr>
        <xdr:cNvGrpSpPr>
          <a:grpSpLocks/>
        </xdr:cNvGrpSpPr>
      </xdr:nvGrpSpPr>
      <xdr:grpSpPr bwMode="auto">
        <a:xfrm>
          <a:off x="607219" y="17430750"/>
          <a:ext cx="0" cy="0"/>
          <a:chOff x="1968" y="912"/>
          <a:chExt cx="240" cy="576"/>
        </a:xfrm>
      </xdr:grpSpPr>
      <xdr:sp macro="" textlink="">
        <xdr:nvSpPr>
          <xdr:cNvPr id="10" name="Line 18">
            <a:extLst>
              <a:ext uri="{FF2B5EF4-FFF2-40B4-BE49-F238E27FC236}">
                <a16:creationId xmlns:a16="http://schemas.microsoft.com/office/drawing/2014/main" xmlns="" id="{C553FE9B-0297-3E54-5CEF-574630734455}"/>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a16="http://schemas.microsoft.com/office/drawing/2014/main" xmlns="" id="{59566BB5-126D-6268-07A8-78F4CD46A0CE}"/>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0</xdr:col>
      <xdr:colOff>212612</xdr:colOff>
      <xdr:row>0</xdr:row>
      <xdr:rowOff>78241</xdr:rowOff>
    </xdr:from>
    <xdr:to>
      <xdr:col>2</xdr:col>
      <xdr:colOff>1012032</xdr:colOff>
      <xdr:row>0</xdr:row>
      <xdr:rowOff>1190624</xdr:rowOff>
    </xdr:to>
    <xdr:pic>
      <xdr:nvPicPr>
        <xdr:cNvPr id="12" name="Picture 11" descr="WDCC - Single Logo">
          <a:extLst>
            <a:ext uri="{FF2B5EF4-FFF2-40B4-BE49-F238E27FC236}">
              <a16:creationId xmlns:a16="http://schemas.microsoft.com/office/drawing/2014/main" xmlns="" id="{6EA729E7-8338-4C29-93E8-715C0D8FFAA8}"/>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2612" y="78241"/>
          <a:ext cx="1906701" cy="1112383"/>
        </a:xfrm>
        <a:prstGeom prst="rect">
          <a:avLst/>
        </a:prstGeom>
        <a:noFill/>
        <a:ln>
          <a:noFill/>
        </a:ln>
      </xdr:spPr>
    </xdr:pic>
    <xdr:clientData/>
  </xdr:twoCellAnchor>
  <xdr:twoCellAnchor editAs="oneCell">
    <xdr:from>
      <xdr:col>23</xdr:col>
      <xdr:colOff>238124</xdr:colOff>
      <xdr:row>0</xdr:row>
      <xdr:rowOff>156936</xdr:rowOff>
    </xdr:from>
    <xdr:to>
      <xdr:col>27</xdr:col>
      <xdr:colOff>397351</xdr:colOff>
      <xdr:row>0</xdr:row>
      <xdr:rowOff>762000</xdr:rowOff>
    </xdr:to>
    <xdr:pic>
      <xdr:nvPicPr>
        <xdr:cNvPr id="13" name="Picture 12" descr="Geelong Motorsport Club">
          <a:extLst>
            <a:ext uri="{FF2B5EF4-FFF2-40B4-BE49-F238E27FC236}">
              <a16:creationId xmlns:a16="http://schemas.microsoft.com/office/drawing/2014/main" xmlns="" id="{A48894B7-D464-4AC3-B2E3-D80A1934B788}"/>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5132843" y="156936"/>
          <a:ext cx="2647633" cy="60506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1.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1.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2.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2.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3.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3.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4.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4.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tabSelected="1" zoomScale="80" zoomScaleNormal="80" workbookViewId="0">
      <pane ySplit="3" topLeftCell="A4" activePane="bottomLeft" state="frozen"/>
      <selection pane="bottomLeft" activeCell="D5" sqref="D5"/>
    </sheetView>
  </sheetViews>
  <sheetFormatPr defaultColWidth="9.140625" defaultRowHeight="14.25" x14ac:dyDescent="0.2"/>
  <cols>
    <col min="1" max="1" width="9.140625" style="7"/>
    <col min="2" max="2" width="9.28515625" style="7" customWidth="1"/>
    <col min="3" max="3" width="7.5703125" style="7" customWidth="1"/>
    <col min="4" max="4" width="25.7109375" style="8" bestFit="1" customWidth="1"/>
    <col min="5" max="5" width="11.5703125" style="7" customWidth="1"/>
    <col min="6" max="6" width="19.42578125" style="7" customWidth="1"/>
    <col min="7" max="7" width="10.42578125" style="7" customWidth="1"/>
    <col min="8" max="8" width="7.7109375" style="7" customWidth="1"/>
    <col min="9" max="9" width="8.28515625" style="7" customWidth="1"/>
    <col min="10" max="10" width="7.7109375" style="7" customWidth="1"/>
    <col min="11" max="11" width="8.5703125" style="7" customWidth="1"/>
    <col min="12" max="12" width="7.7109375" style="7" customWidth="1"/>
    <col min="13" max="13" width="8.140625" style="7" bestFit="1" customWidth="1"/>
    <col min="14" max="14" width="7.7109375" style="7" customWidth="1"/>
    <col min="15" max="15" width="9.42578125" style="7" bestFit="1" customWidth="1"/>
    <col min="16" max="16" width="7.7109375" style="7" customWidth="1"/>
    <col min="17" max="17" width="9.42578125" style="7" bestFit="1" customWidth="1"/>
    <col min="18" max="18" width="7.7109375" style="7" customWidth="1"/>
    <col min="19" max="19" width="8.140625" style="7" bestFit="1" customWidth="1"/>
    <col min="20" max="20" width="7.7109375" style="7" customWidth="1"/>
    <col min="21" max="21" width="8.140625" style="7" bestFit="1" customWidth="1"/>
    <col min="22" max="22" width="7.7109375" style="7" customWidth="1"/>
    <col min="23" max="23" width="10.140625" style="7" customWidth="1"/>
    <col min="24" max="24" width="7.7109375" style="7" customWidth="1"/>
    <col min="25" max="25" width="9.85546875" style="7" customWidth="1"/>
    <col min="26" max="26" width="7.7109375" style="7" customWidth="1"/>
    <col min="27" max="27" width="12.140625" style="7" bestFit="1" customWidth="1"/>
    <col min="28" max="28" width="7.7109375" style="9" customWidth="1"/>
    <col min="29" max="29" width="9.85546875" style="7" customWidth="1"/>
    <col min="30" max="30" width="11.85546875" style="7" customWidth="1"/>
    <col min="31" max="31" width="11" style="7" customWidth="1"/>
    <col min="32" max="16384" width="9.140625" style="7"/>
  </cols>
  <sheetData>
    <row r="1" spans="1:32" s="5" customFormat="1" ht="99.75" customHeight="1" thickBot="1" x14ac:dyDescent="0.45">
      <c r="A1" s="188" t="s">
        <v>166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row>
    <row r="2" spans="1:32" s="1" customFormat="1" ht="45" customHeight="1" x14ac:dyDescent="0.25">
      <c r="A2" s="189" t="s">
        <v>12</v>
      </c>
      <c r="B2" s="191" t="s">
        <v>15</v>
      </c>
      <c r="C2" s="193" t="s">
        <v>7</v>
      </c>
      <c r="D2" s="189" t="s">
        <v>5</v>
      </c>
      <c r="E2" s="189" t="s">
        <v>1</v>
      </c>
      <c r="F2" s="189" t="s">
        <v>0</v>
      </c>
      <c r="G2" s="189" t="s">
        <v>135</v>
      </c>
      <c r="H2" s="189"/>
      <c r="I2" s="189" t="s">
        <v>136</v>
      </c>
      <c r="J2" s="189"/>
      <c r="K2" s="189" t="s">
        <v>144</v>
      </c>
      <c r="L2" s="189"/>
      <c r="M2" s="189" t="s">
        <v>137</v>
      </c>
      <c r="N2" s="189"/>
      <c r="O2" s="189" t="s">
        <v>145</v>
      </c>
      <c r="P2" s="189"/>
      <c r="Q2" s="189" t="s">
        <v>138</v>
      </c>
      <c r="R2" s="189"/>
      <c r="S2" s="189" t="s">
        <v>146</v>
      </c>
      <c r="T2" s="189"/>
      <c r="U2" s="189" t="s">
        <v>139</v>
      </c>
      <c r="V2" s="189"/>
      <c r="W2" s="189" t="s">
        <v>147</v>
      </c>
      <c r="X2" s="189"/>
      <c r="Y2" s="189" t="s">
        <v>140</v>
      </c>
      <c r="Z2" s="189"/>
      <c r="AA2" s="182" t="s">
        <v>10</v>
      </c>
      <c r="AB2" s="184" t="s">
        <v>3</v>
      </c>
      <c r="AC2" s="189" t="s">
        <v>11</v>
      </c>
      <c r="AD2" s="189" t="s">
        <v>14</v>
      </c>
      <c r="AE2" s="189" t="s">
        <v>13</v>
      </c>
      <c r="AF2" s="189" t="s">
        <v>16</v>
      </c>
    </row>
    <row r="3" spans="1:32" s="1" customFormat="1" ht="19.5" thickBot="1" x14ac:dyDescent="0.3">
      <c r="A3" s="190"/>
      <c r="B3" s="192"/>
      <c r="C3" s="194"/>
      <c r="D3" s="190"/>
      <c r="E3" s="190"/>
      <c r="F3" s="190"/>
      <c r="G3" s="12" t="s">
        <v>8</v>
      </c>
      <c r="H3" s="13" t="s">
        <v>9</v>
      </c>
      <c r="I3" s="12" t="s">
        <v>8</v>
      </c>
      <c r="J3" s="13" t="s">
        <v>9</v>
      </c>
      <c r="K3" s="12" t="s">
        <v>8</v>
      </c>
      <c r="L3" s="13" t="s">
        <v>9</v>
      </c>
      <c r="M3" s="12" t="s">
        <v>8</v>
      </c>
      <c r="N3" s="13" t="s">
        <v>9</v>
      </c>
      <c r="O3" s="12" t="s">
        <v>8</v>
      </c>
      <c r="P3" s="13" t="s">
        <v>9</v>
      </c>
      <c r="Q3" s="12" t="s">
        <v>8</v>
      </c>
      <c r="R3" s="13" t="s">
        <v>9</v>
      </c>
      <c r="S3" s="12" t="s">
        <v>8</v>
      </c>
      <c r="T3" s="13" t="s">
        <v>9</v>
      </c>
      <c r="U3" s="12" t="s">
        <v>8</v>
      </c>
      <c r="V3" s="13" t="s">
        <v>9</v>
      </c>
      <c r="W3" s="12" t="s">
        <v>8</v>
      </c>
      <c r="X3" s="13" t="s">
        <v>9</v>
      </c>
      <c r="Y3" s="12" t="s">
        <v>8</v>
      </c>
      <c r="Z3" s="13" t="s">
        <v>9</v>
      </c>
      <c r="AA3" s="183"/>
      <c r="AB3" s="185"/>
      <c r="AC3" s="190"/>
      <c r="AD3" s="190"/>
      <c r="AE3" s="190"/>
      <c r="AF3" s="190"/>
    </row>
    <row r="4" spans="1:32" s="1" customFormat="1" ht="20.100000000000001" customHeight="1" x14ac:dyDescent="0.3">
      <c r="A4" s="64" t="s">
        <v>2</v>
      </c>
      <c r="B4" s="65" t="s">
        <v>2</v>
      </c>
      <c r="C4" s="66">
        <v>11</v>
      </c>
      <c r="D4" s="57" t="s">
        <v>34</v>
      </c>
      <c r="E4" s="26" t="s">
        <v>6</v>
      </c>
      <c r="F4" s="26" t="s">
        <v>53</v>
      </c>
      <c r="G4" s="27">
        <v>39.51</v>
      </c>
      <c r="H4" s="28"/>
      <c r="I4" s="29">
        <v>21.14</v>
      </c>
      <c r="J4" s="28"/>
      <c r="K4" s="29">
        <v>35.32</v>
      </c>
      <c r="L4" s="28"/>
      <c r="M4" s="29">
        <v>21.21</v>
      </c>
      <c r="N4" s="28"/>
      <c r="O4" s="29">
        <v>32.270000000000003</v>
      </c>
      <c r="P4" s="28"/>
      <c r="Q4" s="29">
        <v>24.41</v>
      </c>
      <c r="R4" s="28"/>
      <c r="S4" s="29">
        <v>26.15</v>
      </c>
      <c r="T4" s="28"/>
      <c r="U4" s="29">
        <v>28.56</v>
      </c>
      <c r="V4" s="28"/>
      <c r="W4" s="29">
        <v>24.65</v>
      </c>
      <c r="X4" s="28"/>
      <c r="Y4" s="143">
        <v>30.57</v>
      </c>
      <c r="Z4" s="28"/>
      <c r="AA4" s="144">
        <f t="shared" ref="AA4:AA50" si="0">SUM(G4:Z4)</f>
        <v>283.79000000000002</v>
      </c>
      <c r="AB4" s="30">
        <v>1</v>
      </c>
      <c r="AC4" s="145">
        <v>3</v>
      </c>
      <c r="AD4" s="37">
        <f t="shared" ref="AD4:AD12" si="1">AA4*0.95</f>
        <v>269.60050000000001</v>
      </c>
      <c r="AE4" s="30">
        <v>3</v>
      </c>
      <c r="AF4" s="30">
        <v>9</v>
      </c>
    </row>
    <row r="5" spans="1:32" s="1" customFormat="1" ht="20.100000000000001" customHeight="1" x14ac:dyDescent="0.3">
      <c r="A5" s="67" t="s">
        <v>2</v>
      </c>
      <c r="B5" s="68" t="s">
        <v>2</v>
      </c>
      <c r="C5" s="72">
        <v>40</v>
      </c>
      <c r="D5" s="58" t="s">
        <v>75</v>
      </c>
      <c r="E5" s="21" t="s">
        <v>76</v>
      </c>
      <c r="F5" s="21" t="s">
        <v>77</v>
      </c>
      <c r="G5" s="22">
        <v>37.4</v>
      </c>
      <c r="H5" s="23"/>
      <c r="I5" s="24">
        <v>19.829999999999998</v>
      </c>
      <c r="J5" s="23"/>
      <c r="K5" s="24">
        <v>43.72</v>
      </c>
      <c r="L5" s="23"/>
      <c r="M5" s="24">
        <v>19.690000000000001</v>
      </c>
      <c r="N5" s="23"/>
      <c r="O5" s="24">
        <v>30.65</v>
      </c>
      <c r="P5" s="23"/>
      <c r="Q5" s="24">
        <v>23.88</v>
      </c>
      <c r="R5" s="23"/>
      <c r="S5" s="24">
        <v>26.59</v>
      </c>
      <c r="T5" s="23"/>
      <c r="U5" s="24">
        <v>41.66</v>
      </c>
      <c r="V5" s="23" t="s">
        <v>100</v>
      </c>
      <c r="W5" s="24">
        <v>24.23</v>
      </c>
      <c r="X5" s="23"/>
      <c r="Y5" s="24">
        <v>24.27</v>
      </c>
      <c r="Z5" s="23"/>
      <c r="AA5" s="38">
        <f t="shared" si="0"/>
        <v>291.91999999999996</v>
      </c>
      <c r="AB5" s="25">
        <v>2</v>
      </c>
      <c r="AC5" s="25">
        <v>5</v>
      </c>
      <c r="AD5" s="39">
        <f t="shared" si="1"/>
        <v>277.32399999999996</v>
      </c>
      <c r="AE5" s="25">
        <v>5</v>
      </c>
      <c r="AF5" s="25">
        <v>6</v>
      </c>
    </row>
    <row r="6" spans="1:32" s="1" customFormat="1" ht="20.100000000000001" customHeight="1" x14ac:dyDescent="0.3">
      <c r="A6" s="67" t="s">
        <v>2</v>
      </c>
      <c r="B6" s="68" t="s">
        <v>2</v>
      </c>
      <c r="C6" s="72">
        <v>26</v>
      </c>
      <c r="D6" s="58" t="s">
        <v>78</v>
      </c>
      <c r="E6" s="21" t="s">
        <v>76</v>
      </c>
      <c r="F6" s="21" t="s">
        <v>77</v>
      </c>
      <c r="G6" s="22">
        <v>48.4</v>
      </c>
      <c r="H6" s="23" t="s">
        <v>66</v>
      </c>
      <c r="I6" s="24">
        <v>21.65</v>
      </c>
      <c r="J6" s="23"/>
      <c r="K6" s="24">
        <v>35.61</v>
      </c>
      <c r="L6" s="23"/>
      <c r="M6" s="24">
        <v>22</v>
      </c>
      <c r="N6" s="23"/>
      <c r="O6" s="24">
        <v>32.380000000000003</v>
      </c>
      <c r="P6" s="23"/>
      <c r="Q6" s="24">
        <v>24.46</v>
      </c>
      <c r="R6" s="23"/>
      <c r="S6" s="24">
        <v>27.14</v>
      </c>
      <c r="T6" s="23"/>
      <c r="U6" s="24">
        <v>27.93</v>
      </c>
      <c r="V6" s="23"/>
      <c r="W6" s="24">
        <v>26.83</v>
      </c>
      <c r="X6" s="23"/>
      <c r="Y6" s="24">
        <v>30.85</v>
      </c>
      <c r="Z6" s="23"/>
      <c r="AA6" s="38">
        <f t="shared" si="0"/>
        <v>297.25</v>
      </c>
      <c r="AB6" s="25">
        <v>3</v>
      </c>
      <c r="AC6" s="25">
        <v>6</v>
      </c>
      <c r="AD6" s="39">
        <f t="shared" si="1"/>
        <v>282.38749999999999</v>
      </c>
      <c r="AE6" s="25">
        <v>7</v>
      </c>
      <c r="AF6" s="25">
        <v>4</v>
      </c>
    </row>
    <row r="7" spans="1:32" s="1" customFormat="1" ht="20.100000000000001" customHeight="1" x14ac:dyDescent="0.3">
      <c r="A7" s="67" t="s">
        <v>2</v>
      </c>
      <c r="B7" s="68" t="s">
        <v>2</v>
      </c>
      <c r="C7" s="72">
        <v>2</v>
      </c>
      <c r="D7" s="58" t="s">
        <v>71</v>
      </c>
      <c r="E7" s="21" t="s">
        <v>6</v>
      </c>
      <c r="F7" s="21" t="s">
        <v>53</v>
      </c>
      <c r="G7" s="22">
        <v>43.63</v>
      </c>
      <c r="H7" s="23"/>
      <c r="I7" s="24">
        <v>20.45</v>
      </c>
      <c r="J7" s="23"/>
      <c r="K7" s="24">
        <v>37.46</v>
      </c>
      <c r="L7" s="23"/>
      <c r="M7" s="24">
        <v>22.12</v>
      </c>
      <c r="N7" s="23"/>
      <c r="O7" s="24">
        <v>34.020000000000003</v>
      </c>
      <c r="P7" s="23"/>
      <c r="Q7" s="24">
        <v>25.63</v>
      </c>
      <c r="R7" s="23"/>
      <c r="S7" s="24">
        <v>25.43</v>
      </c>
      <c r="T7" s="23"/>
      <c r="U7" s="24">
        <v>29.45</v>
      </c>
      <c r="V7" s="23"/>
      <c r="W7" s="24">
        <v>26.31</v>
      </c>
      <c r="X7" s="23"/>
      <c r="Y7" s="24">
        <v>34.82</v>
      </c>
      <c r="Z7" s="23"/>
      <c r="AA7" s="38">
        <f t="shared" si="0"/>
        <v>299.32</v>
      </c>
      <c r="AB7" s="25">
        <v>4</v>
      </c>
      <c r="AC7" s="25">
        <v>7</v>
      </c>
      <c r="AD7" s="39">
        <f t="shared" si="1"/>
        <v>284.35399999999998</v>
      </c>
      <c r="AE7" s="25">
        <v>8</v>
      </c>
      <c r="AF7" s="25">
        <v>3</v>
      </c>
    </row>
    <row r="8" spans="1:32" s="1" customFormat="1" ht="20.100000000000001" customHeight="1" x14ac:dyDescent="0.3">
      <c r="A8" s="67" t="s">
        <v>2</v>
      </c>
      <c r="B8" s="68" t="s">
        <v>2</v>
      </c>
      <c r="C8" s="69">
        <v>42</v>
      </c>
      <c r="D8" s="58" t="s">
        <v>89</v>
      </c>
      <c r="E8" s="21" t="s">
        <v>6</v>
      </c>
      <c r="F8" s="21" t="s">
        <v>60</v>
      </c>
      <c r="G8" s="22">
        <v>42.86</v>
      </c>
      <c r="H8" s="23"/>
      <c r="I8" s="24">
        <v>22.42</v>
      </c>
      <c r="J8" s="23"/>
      <c r="K8" s="24">
        <v>37.159999999999997</v>
      </c>
      <c r="L8" s="23"/>
      <c r="M8" s="24">
        <v>21.93</v>
      </c>
      <c r="N8" s="23"/>
      <c r="O8" s="24">
        <v>33.97</v>
      </c>
      <c r="P8" s="23"/>
      <c r="Q8" s="24">
        <v>26.52</v>
      </c>
      <c r="R8" s="23"/>
      <c r="S8" s="24">
        <v>26.61</v>
      </c>
      <c r="T8" s="23"/>
      <c r="U8" s="24">
        <v>34.340000000000003</v>
      </c>
      <c r="V8" s="23" t="s">
        <v>141</v>
      </c>
      <c r="W8" s="24">
        <v>26.72</v>
      </c>
      <c r="X8" s="23"/>
      <c r="Y8" s="24">
        <v>37.99</v>
      </c>
      <c r="Z8" s="23" t="s">
        <v>143</v>
      </c>
      <c r="AA8" s="38">
        <f t="shared" si="0"/>
        <v>310.52000000000004</v>
      </c>
      <c r="AB8" s="25">
        <v>5</v>
      </c>
      <c r="AC8" s="132">
        <v>11</v>
      </c>
      <c r="AD8" s="39">
        <f t="shared" si="1"/>
        <v>294.99400000000003</v>
      </c>
      <c r="AE8" s="25">
        <v>12</v>
      </c>
      <c r="AF8" s="25">
        <v>2</v>
      </c>
    </row>
    <row r="9" spans="1:32" s="1" customFormat="1" ht="20.100000000000001" customHeight="1" x14ac:dyDescent="0.3">
      <c r="A9" s="67" t="s">
        <v>2</v>
      </c>
      <c r="B9" s="68" t="s">
        <v>2</v>
      </c>
      <c r="C9" s="72">
        <v>7</v>
      </c>
      <c r="D9" s="58" t="s">
        <v>45</v>
      </c>
      <c r="E9" s="21" t="s">
        <v>65</v>
      </c>
      <c r="F9" s="21" t="s">
        <v>79</v>
      </c>
      <c r="G9" s="22">
        <v>38.409999999999997</v>
      </c>
      <c r="H9" s="23"/>
      <c r="I9" s="24">
        <v>20.74</v>
      </c>
      <c r="J9" s="23"/>
      <c r="K9" s="24">
        <v>40.43</v>
      </c>
      <c r="L9" s="23" t="s">
        <v>17</v>
      </c>
      <c r="M9" s="24">
        <v>20.5</v>
      </c>
      <c r="N9" s="23"/>
      <c r="O9" s="24">
        <v>33.43</v>
      </c>
      <c r="P9" s="23"/>
      <c r="Q9" s="24">
        <v>24.48</v>
      </c>
      <c r="R9" s="23"/>
      <c r="S9" s="24">
        <v>26.22</v>
      </c>
      <c r="T9" s="23"/>
      <c r="U9" s="24">
        <v>41.66</v>
      </c>
      <c r="V9" s="23" t="s">
        <v>100</v>
      </c>
      <c r="W9" s="24">
        <v>30.29</v>
      </c>
      <c r="X9" s="23" t="s">
        <v>17</v>
      </c>
      <c r="Y9" s="24">
        <v>38.340000000000003</v>
      </c>
      <c r="Z9" s="23" t="s">
        <v>17</v>
      </c>
      <c r="AA9" s="38">
        <f t="shared" si="0"/>
        <v>314.5</v>
      </c>
      <c r="AB9" s="25">
        <v>6</v>
      </c>
      <c r="AC9" s="132">
        <v>14</v>
      </c>
      <c r="AD9" s="39">
        <f t="shared" si="1"/>
        <v>298.77499999999998</v>
      </c>
      <c r="AE9" s="25">
        <v>15</v>
      </c>
      <c r="AF9" s="25">
        <v>1</v>
      </c>
    </row>
    <row r="10" spans="1:32" s="1" customFormat="1" ht="20.100000000000001" customHeight="1" x14ac:dyDescent="0.3">
      <c r="A10" s="67" t="s">
        <v>2</v>
      </c>
      <c r="B10" s="68" t="s">
        <v>2</v>
      </c>
      <c r="C10" s="72">
        <v>27</v>
      </c>
      <c r="D10" s="58" t="s">
        <v>81</v>
      </c>
      <c r="E10" s="21" t="s">
        <v>65</v>
      </c>
      <c r="F10" s="21" t="s">
        <v>82</v>
      </c>
      <c r="G10" s="22">
        <v>45.84</v>
      </c>
      <c r="H10" s="23"/>
      <c r="I10" s="24">
        <v>23.8</v>
      </c>
      <c r="J10" s="23"/>
      <c r="K10" s="24">
        <v>39.96</v>
      </c>
      <c r="L10" s="23"/>
      <c r="M10" s="24">
        <v>23.21</v>
      </c>
      <c r="N10" s="23"/>
      <c r="O10" s="24">
        <v>39.369999999999997</v>
      </c>
      <c r="P10" s="23"/>
      <c r="Q10" s="24">
        <v>29.8</v>
      </c>
      <c r="R10" s="23"/>
      <c r="S10" s="24">
        <v>29.05</v>
      </c>
      <c r="T10" s="23"/>
      <c r="U10" s="24">
        <v>33.4</v>
      </c>
      <c r="V10" s="23"/>
      <c r="W10" s="24">
        <v>28.25</v>
      </c>
      <c r="X10" s="23"/>
      <c r="Y10" s="24">
        <v>32.159999999999997</v>
      </c>
      <c r="Z10" s="23"/>
      <c r="AA10" s="38">
        <f t="shared" si="0"/>
        <v>324.84000000000003</v>
      </c>
      <c r="AB10" s="25">
        <v>7</v>
      </c>
      <c r="AC10" s="25">
        <v>16</v>
      </c>
      <c r="AD10" s="39">
        <f t="shared" si="1"/>
        <v>308.59800000000001</v>
      </c>
      <c r="AE10" s="132">
        <v>18</v>
      </c>
      <c r="AF10" s="25"/>
    </row>
    <row r="11" spans="1:32" s="1" customFormat="1" ht="20.100000000000001" customHeight="1" x14ac:dyDescent="0.3">
      <c r="A11" s="67" t="s">
        <v>2</v>
      </c>
      <c r="B11" s="68" t="s">
        <v>2</v>
      </c>
      <c r="C11" s="69">
        <v>60</v>
      </c>
      <c r="D11" s="58" t="s">
        <v>98</v>
      </c>
      <c r="E11" s="21" t="s">
        <v>65</v>
      </c>
      <c r="F11" s="21" t="s">
        <v>101</v>
      </c>
      <c r="G11" s="22">
        <v>46.12</v>
      </c>
      <c r="H11" s="23"/>
      <c r="I11" s="24">
        <v>24.88</v>
      </c>
      <c r="J11" s="23"/>
      <c r="K11" s="24">
        <v>40.74</v>
      </c>
      <c r="L11" s="23"/>
      <c r="M11" s="24">
        <v>21.87</v>
      </c>
      <c r="N11" s="23"/>
      <c r="O11" s="24">
        <v>38.69</v>
      </c>
      <c r="P11" s="23"/>
      <c r="Q11" s="24">
        <v>32.32</v>
      </c>
      <c r="R11" s="23" t="s">
        <v>141</v>
      </c>
      <c r="S11" s="24">
        <v>34.700000000000003</v>
      </c>
      <c r="T11" s="23"/>
      <c r="U11" s="24">
        <v>36.659999999999997</v>
      </c>
      <c r="V11" s="23"/>
      <c r="W11" s="24">
        <v>30.19</v>
      </c>
      <c r="X11" s="23"/>
      <c r="Y11" s="24">
        <v>33.549999999999997</v>
      </c>
      <c r="Z11" s="23"/>
      <c r="AA11" s="38">
        <f t="shared" si="0"/>
        <v>339.72</v>
      </c>
      <c r="AB11" s="25">
        <v>8</v>
      </c>
      <c r="AC11" s="25">
        <v>21</v>
      </c>
      <c r="AD11" s="39">
        <f t="shared" si="1"/>
        <v>322.73400000000004</v>
      </c>
      <c r="AE11" s="25">
        <v>25</v>
      </c>
      <c r="AF11" s="25"/>
    </row>
    <row r="12" spans="1:32" s="1" customFormat="1" ht="20.100000000000001" customHeight="1" x14ac:dyDescent="0.3">
      <c r="A12" s="94" t="s">
        <v>2</v>
      </c>
      <c r="B12" s="95" t="s">
        <v>2</v>
      </c>
      <c r="C12" s="96">
        <v>33</v>
      </c>
      <c r="D12" s="97" t="s">
        <v>83</v>
      </c>
      <c r="E12" s="98" t="s">
        <v>63</v>
      </c>
      <c r="F12" s="98" t="s">
        <v>60</v>
      </c>
      <c r="G12" s="99">
        <v>51.12</v>
      </c>
      <c r="H12" s="100" t="s">
        <v>100</v>
      </c>
      <c r="I12" s="101">
        <v>28.03</v>
      </c>
      <c r="J12" s="100"/>
      <c r="K12" s="101">
        <v>48.72</v>
      </c>
      <c r="L12" s="100" t="s">
        <v>100</v>
      </c>
      <c r="M12" s="101">
        <v>39.08</v>
      </c>
      <c r="N12" s="100"/>
      <c r="O12" s="101">
        <v>38.89</v>
      </c>
      <c r="P12" s="100"/>
      <c r="Q12" s="101">
        <v>43.24</v>
      </c>
      <c r="R12" s="100"/>
      <c r="S12" s="101">
        <v>40.590000000000003</v>
      </c>
      <c r="T12" s="100"/>
      <c r="U12" s="101">
        <v>41.66</v>
      </c>
      <c r="V12" s="100" t="s">
        <v>100</v>
      </c>
      <c r="W12" s="101">
        <v>31.5</v>
      </c>
      <c r="X12" s="100"/>
      <c r="Y12" s="101">
        <v>47.95</v>
      </c>
      <c r="Z12" s="100"/>
      <c r="AA12" s="102">
        <f t="shared" si="0"/>
        <v>410.77999999999992</v>
      </c>
      <c r="AB12" s="103">
        <v>9</v>
      </c>
      <c r="AC12" s="103">
        <v>33</v>
      </c>
      <c r="AD12" s="107">
        <f t="shared" si="1"/>
        <v>390.24099999999993</v>
      </c>
      <c r="AE12" s="103">
        <v>35</v>
      </c>
      <c r="AF12" s="103"/>
    </row>
    <row r="13" spans="1:32" s="1" customFormat="1" ht="20.100000000000001" customHeight="1" x14ac:dyDescent="0.3">
      <c r="A13" s="83" t="s">
        <v>4</v>
      </c>
      <c r="B13" s="104" t="s">
        <v>4</v>
      </c>
      <c r="C13" s="105">
        <v>13</v>
      </c>
      <c r="D13" s="123" t="s">
        <v>132</v>
      </c>
      <c r="E13" s="87" t="s">
        <v>106</v>
      </c>
      <c r="F13" s="87" t="s">
        <v>133</v>
      </c>
      <c r="G13" s="88">
        <v>40.700000000000003</v>
      </c>
      <c r="H13" s="89"/>
      <c r="I13" s="90">
        <v>21.82</v>
      </c>
      <c r="J13" s="89"/>
      <c r="K13" s="90">
        <v>43.06</v>
      </c>
      <c r="L13" s="89" t="s">
        <v>17</v>
      </c>
      <c r="M13" s="90">
        <v>22.36</v>
      </c>
      <c r="N13" s="89"/>
      <c r="O13" s="90">
        <v>39.19</v>
      </c>
      <c r="P13" s="89"/>
      <c r="Q13" s="90">
        <v>25.2</v>
      </c>
      <c r="R13" s="89"/>
      <c r="S13" s="90">
        <v>25.87</v>
      </c>
      <c r="T13" s="89"/>
      <c r="U13" s="90">
        <v>34.590000000000003</v>
      </c>
      <c r="V13" s="89" t="s">
        <v>17</v>
      </c>
      <c r="W13" s="90">
        <v>26.69</v>
      </c>
      <c r="X13" s="89"/>
      <c r="Y13" s="90">
        <v>30.92</v>
      </c>
      <c r="Z13" s="89"/>
      <c r="AA13" s="91">
        <f t="shared" si="0"/>
        <v>310.40000000000003</v>
      </c>
      <c r="AB13" s="92">
        <v>1</v>
      </c>
      <c r="AC13" s="141">
        <v>9</v>
      </c>
      <c r="AD13" s="93">
        <f>AA13*0.9</f>
        <v>279.36</v>
      </c>
      <c r="AE13" s="92">
        <v>6</v>
      </c>
      <c r="AF13" s="92">
        <v>9</v>
      </c>
    </row>
    <row r="14" spans="1:32" s="1" customFormat="1" ht="20.100000000000001" customHeight="1" x14ac:dyDescent="0.3">
      <c r="A14" s="67" t="s">
        <v>4</v>
      </c>
      <c r="B14" s="68" t="s">
        <v>4</v>
      </c>
      <c r="C14" s="72">
        <v>34</v>
      </c>
      <c r="D14" s="58" t="s">
        <v>115</v>
      </c>
      <c r="E14" s="21" t="s">
        <v>85</v>
      </c>
      <c r="F14" s="21" t="s">
        <v>85</v>
      </c>
      <c r="G14" s="22">
        <v>43.98</v>
      </c>
      <c r="H14" s="23"/>
      <c r="I14" s="24">
        <v>23.58</v>
      </c>
      <c r="J14" s="23"/>
      <c r="K14" s="24">
        <v>40.21</v>
      </c>
      <c r="L14" s="23"/>
      <c r="M14" s="24">
        <v>22.66</v>
      </c>
      <c r="N14" s="23"/>
      <c r="O14" s="24">
        <v>35.51</v>
      </c>
      <c r="P14" s="23"/>
      <c r="Q14" s="24">
        <v>30.81</v>
      </c>
      <c r="R14" s="23"/>
      <c r="S14" s="24">
        <v>31.61</v>
      </c>
      <c r="T14" s="23"/>
      <c r="U14" s="24">
        <v>36.35</v>
      </c>
      <c r="V14" s="23"/>
      <c r="W14" s="24">
        <v>28.71</v>
      </c>
      <c r="X14" s="23"/>
      <c r="Y14" s="24">
        <v>36.270000000000003</v>
      </c>
      <c r="Z14" s="23"/>
      <c r="AA14" s="38">
        <f t="shared" si="0"/>
        <v>329.69</v>
      </c>
      <c r="AB14" s="25">
        <v>2</v>
      </c>
      <c r="AC14" s="25">
        <v>17</v>
      </c>
      <c r="AD14" s="39">
        <f>AA14*0.9</f>
        <v>296.721</v>
      </c>
      <c r="AE14" s="25">
        <v>14</v>
      </c>
      <c r="AF14" s="25"/>
    </row>
    <row r="15" spans="1:32" s="1" customFormat="1" ht="20.100000000000001" customHeight="1" x14ac:dyDescent="0.3">
      <c r="A15" s="67" t="s">
        <v>4</v>
      </c>
      <c r="B15" s="68" t="s">
        <v>4</v>
      </c>
      <c r="C15" s="69">
        <v>8</v>
      </c>
      <c r="D15" s="58" t="s">
        <v>110</v>
      </c>
      <c r="E15" s="21" t="s">
        <v>111</v>
      </c>
      <c r="F15" s="21" t="s">
        <v>112</v>
      </c>
      <c r="G15" s="22">
        <v>41.27</v>
      </c>
      <c r="H15" s="23"/>
      <c r="I15" s="24">
        <v>28.58</v>
      </c>
      <c r="J15" s="23" t="s">
        <v>100</v>
      </c>
      <c r="K15" s="24">
        <v>37.99</v>
      </c>
      <c r="L15" s="23"/>
      <c r="M15" s="24">
        <v>23.81</v>
      </c>
      <c r="N15" s="23"/>
      <c r="O15" s="24">
        <v>36.369999999999997</v>
      </c>
      <c r="P15" s="23"/>
      <c r="Q15" s="24">
        <v>30.32</v>
      </c>
      <c r="R15" s="23"/>
      <c r="S15" s="24">
        <v>36.61</v>
      </c>
      <c r="T15" s="23" t="s">
        <v>100</v>
      </c>
      <c r="U15" s="24">
        <v>32.26</v>
      </c>
      <c r="V15" s="23"/>
      <c r="W15" s="24">
        <v>29.82</v>
      </c>
      <c r="X15" s="23"/>
      <c r="Y15" s="24">
        <v>38.83</v>
      </c>
      <c r="Z15" s="23"/>
      <c r="AA15" s="38">
        <f t="shared" si="0"/>
        <v>335.85999999999996</v>
      </c>
      <c r="AB15" s="25">
        <v>3</v>
      </c>
      <c r="AC15" s="25">
        <v>19</v>
      </c>
      <c r="AD15" s="39">
        <f>AA15*0.9</f>
        <v>302.27399999999994</v>
      </c>
      <c r="AE15" s="25">
        <v>16</v>
      </c>
      <c r="AF15" s="25"/>
    </row>
    <row r="16" spans="1:32" s="1" customFormat="1" ht="20.100000000000001" customHeight="1" x14ac:dyDescent="0.3">
      <c r="A16" s="94" t="s">
        <v>4</v>
      </c>
      <c r="B16" s="95" t="s">
        <v>4</v>
      </c>
      <c r="C16" s="96">
        <v>12</v>
      </c>
      <c r="D16" s="97" t="s">
        <v>120</v>
      </c>
      <c r="E16" s="98" t="s">
        <v>111</v>
      </c>
      <c r="F16" s="98" t="s">
        <v>121</v>
      </c>
      <c r="G16" s="99">
        <v>44.28</v>
      </c>
      <c r="H16" s="100"/>
      <c r="I16" s="101">
        <v>23.49</v>
      </c>
      <c r="J16" s="100"/>
      <c r="K16" s="101">
        <v>45.21</v>
      </c>
      <c r="L16" s="100" t="s">
        <v>100</v>
      </c>
      <c r="M16" s="101">
        <v>33.81</v>
      </c>
      <c r="N16" s="100" t="s">
        <v>46</v>
      </c>
      <c r="O16" s="101">
        <v>49.19</v>
      </c>
      <c r="P16" s="100" t="s">
        <v>46</v>
      </c>
      <c r="Q16" s="101">
        <v>40.81</v>
      </c>
      <c r="R16" s="100" t="s">
        <v>46</v>
      </c>
      <c r="S16" s="101">
        <v>41.61</v>
      </c>
      <c r="T16" s="100" t="s">
        <v>46</v>
      </c>
      <c r="U16" s="101">
        <v>46.35</v>
      </c>
      <c r="V16" s="100" t="s">
        <v>46</v>
      </c>
      <c r="W16" s="101">
        <v>39.82</v>
      </c>
      <c r="X16" s="100" t="s">
        <v>46</v>
      </c>
      <c r="Y16" s="101">
        <v>48.83</v>
      </c>
      <c r="Z16" s="100" t="s">
        <v>46</v>
      </c>
      <c r="AA16" s="102">
        <f t="shared" si="0"/>
        <v>413.4</v>
      </c>
      <c r="AB16" s="103">
        <v>4</v>
      </c>
      <c r="AC16" s="103">
        <v>35</v>
      </c>
      <c r="AD16" s="107">
        <f>AA16*0.9</f>
        <v>372.06</v>
      </c>
      <c r="AE16" s="103">
        <v>32</v>
      </c>
      <c r="AF16" s="103"/>
    </row>
    <row r="17" spans="1:32" s="1" customFormat="1" ht="20.100000000000001" customHeight="1" x14ac:dyDescent="0.3">
      <c r="A17" s="83" t="s">
        <v>36</v>
      </c>
      <c r="B17" s="104" t="s">
        <v>36</v>
      </c>
      <c r="C17" s="85">
        <v>31</v>
      </c>
      <c r="D17" s="123" t="s">
        <v>84</v>
      </c>
      <c r="E17" s="87" t="s">
        <v>85</v>
      </c>
      <c r="F17" s="87" t="s">
        <v>61</v>
      </c>
      <c r="G17" s="88">
        <v>40.22</v>
      </c>
      <c r="H17" s="89"/>
      <c r="I17" s="90">
        <v>21.95</v>
      </c>
      <c r="J17" s="89"/>
      <c r="K17" s="90">
        <v>35.96</v>
      </c>
      <c r="L17" s="89"/>
      <c r="M17" s="90">
        <v>21.66</v>
      </c>
      <c r="N17" s="89"/>
      <c r="O17" s="90">
        <v>31.73</v>
      </c>
      <c r="P17" s="89"/>
      <c r="Q17" s="90">
        <v>37.69</v>
      </c>
      <c r="R17" s="89" t="s">
        <v>17</v>
      </c>
      <c r="S17" s="90">
        <v>36.979999999999997</v>
      </c>
      <c r="T17" s="89" t="s">
        <v>100</v>
      </c>
      <c r="U17" s="90">
        <v>28.65</v>
      </c>
      <c r="V17" s="89"/>
      <c r="W17" s="90">
        <v>26.3</v>
      </c>
      <c r="X17" s="89"/>
      <c r="Y17" s="90">
        <v>29.34</v>
      </c>
      <c r="Z17" s="89"/>
      <c r="AA17" s="91">
        <f t="shared" si="0"/>
        <v>310.47999999999996</v>
      </c>
      <c r="AB17" s="92">
        <v>1</v>
      </c>
      <c r="AC17" s="141">
        <v>10</v>
      </c>
      <c r="AD17" s="93">
        <f t="shared" ref="AD17:AD22" si="2">AA17*0.93</f>
        <v>288.74639999999999</v>
      </c>
      <c r="AE17" s="92">
        <v>10</v>
      </c>
      <c r="AF17" s="92"/>
    </row>
    <row r="18" spans="1:32" s="1" customFormat="1" ht="20.100000000000001" customHeight="1" x14ac:dyDescent="0.3">
      <c r="A18" s="67" t="s">
        <v>36</v>
      </c>
      <c r="B18" s="68" t="s">
        <v>36</v>
      </c>
      <c r="C18" s="69">
        <v>28</v>
      </c>
      <c r="D18" s="58" t="s">
        <v>58</v>
      </c>
      <c r="E18" s="21" t="s">
        <v>65</v>
      </c>
      <c r="F18" s="21" t="s">
        <v>54</v>
      </c>
      <c r="G18" s="22">
        <v>43.32</v>
      </c>
      <c r="H18" s="23"/>
      <c r="I18" s="24">
        <v>31.38</v>
      </c>
      <c r="J18" s="23" t="s">
        <v>100</v>
      </c>
      <c r="K18" s="24">
        <v>40.17</v>
      </c>
      <c r="L18" s="23"/>
      <c r="M18" s="24">
        <v>22.93</v>
      </c>
      <c r="N18" s="23"/>
      <c r="O18" s="24">
        <v>36.729999999999997</v>
      </c>
      <c r="P18" s="23"/>
      <c r="Q18" s="24">
        <v>39.68</v>
      </c>
      <c r="R18" s="23" t="s">
        <v>100</v>
      </c>
      <c r="S18" s="24">
        <v>30.93</v>
      </c>
      <c r="T18" s="23"/>
      <c r="U18" s="24">
        <v>30.47</v>
      </c>
      <c r="V18" s="23"/>
      <c r="W18" s="24">
        <v>30.67</v>
      </c>
      <c r="X18" s="23"/>
      <c r="Y18" s="24">
        <v>31.98</v>
      </c>
      <c r="Z18" s="23"/>
      <c r="AA18" s="38">
        <f t="shared" si="0"/>
        <v>338.26000000000005</v>
      </c>
      <c r="AB18" s="25">
        <v>2</v>
      </c>
      <c r="AC18" s="25">
        <v>20</v>
      </c>
      <c r="AD18" s="39">
        <f t="shared" si="2"/>
        <v>314.58180000000004</v>
      </c>
      <c r="AE18" s="132">
        <v>21</v>
      </c>
      <c r="AF18" s="25">
        <v>9</v>
      </c>
    </row>
    <row r="19" spans="1:32" s="1" customFormat="1" ht="20.100000000000001" customHeight="1" x14ac:dyDescent="0.3">
      <c r="A19" s="67" t="s">
        <v>36</v>
      </c>
      <c r="B19" s="68" t="s">
        <v>36</v>
      </c>
      <c r="C19" s="72">
        <v>46</v>
      </c>
      <c r="D19" s="58" t="s">
        <v>92</v>
      </c>
      <c r="E19" s="21" t="s">
        <v>93</v>
      </c>
      <c r="F19" s="21" t="s">
        <v>94</v>
      </c>
      <c r="G19" s="22">
        <v>44.38</v>
      </c>
      <c r="H19" s="23"/>
      <c r="I19" s="24">
        <v>25.04</v>
      </c>
      <c r="J19" s="23"/>
      <c r="K19" s="24">
        <v>40.94</v>
      </c>
      <c r="L19" s="23"/>
      <c r="M19" s="24">
        <v>23.76</v>
      </c>
      <c r="N19" s="23"/>
      <c r="O19" s="24">
        <v>38.369999999999997</v>
      </c>
      <c r="P19" s="23"/>
      <c r="Q19" s="24">
        <v>34.54</v>
      </c>
      <c r="R19" s="23"/>
      <c r="S19" s="24">
        <v>31.32</v>
      </c>
      <c r="T19" s="23"/>
      <c r="U19" s="24">
        <v>30.49</v>
      </c>
      <c r="V19" s="23"/>
      <c r="W19" s="24">
        <v>32.409999999999997</v>
      </c>
      <c r="X19" s="23"/>
      <c r="Y19" s="24">
        <v>39.28</v>
      </c>
      <c r="Z19" s="23"/>
      <c r="AA19" s="38">
        <f t="shared" si="0"/>
        <v>340.53</v>
      </c>
      <c r="AB19" s="25">
        <v>3</v>
      </c>
      <c r="AC19" s="25">
        <v>22</v>
      </c>
      <c r="AD19" s="39">
        <f t="shared" si="2"/>
        <v>316.69290000000001</v>
      </c>
      <c r="AE19" s="132">
        <v>22</v>
      </c>
      <c r="AF19" s="25"/>
    </row>
    <row r="20" spans="1:32" s="1" customFormat="1" ht="20.100000000000001" customHeight="1" x14ac:dyDescent="0.3">
      <c r="A20" s="67" t="s">
        <v>36</v>
      </c>
      <c r="B20" s="68" t="s">
        <v>36</v>
      </c>
      <c r="C20" s="72">
        <v>32</v>
      </c>
      <c r="D20" s="58" t="s">
        <v>124</v>
      </c>
      <c r="E20" s="21" t="s">
        <v>50</v>
      </c>
      <c r="F20" s="21" t="s">
        <v>54</v>
      </c>
      <c r="G20" s="22">
        <v>43.87</v>
      </c>
      <c r="H20" s="23"/>
      <c r="I20" s="24">
        <v>26.38</v>
      </c>
      <c r="J20" s="23"/>
      <c r="K20" s="24">
        <v>38.54</v>
      </c>
      <c r="L20" s="23"/>
      <c r="M20" s="24">
        <v>29.91</v>
      </c>
      <c r="N20" s="23" t="s">
        <v>100</v>
      </c>
      <c r="O20" s="24">
        <v>38.06</v>
      </c>
      <c r="P20" s="23"/>
      <c r="Q20" s="24">
        <v>30.36</v>
      </c>
      <c r="R20" s="23"/>
      <c r="S20" s="24">
        <v>31.98</v>
      </c>
      <c r="T20" s="23"/>
      <c r="U20" s="24">
        <v>35.49</v>
      </c>
      <c r="V20" s="23" t="s">
        <v>100</v>
      </c>
      <c r="W20" s="24">
        <v>29.75</v>
      </c>
      <c r="X20" s="23"/>
      <c r="Y20" s="24">
        <v>41.81</v>
      </c>
      <c r="Z20" s="23"/>
      <c r="AA20" s="38">
        <f t="shared" si="0"/>
        <v>346.15</v>
      </c>
      <c r="AB20" s="25">
        <v>4</v>
      </c>
      <c r="AC20" s="25">
        <v>25</v>
      </c>
      <c r="AD20" s="39">
        <f t="shared" si="2"/>
        <v>321.91949999999997</v>
      </c>
      <c r="AE20" s="25">
        <v>24</v>
      </c>
      <c r="AF20" s="25">
        <v>6</v>
      </c>
    </row>
    <row r="21" spans="1:32" s="1" customFormat="1" ht="20.100000000000001" customHeight="1" x14ac:dyDescent="0.3">
      <c r="A21" s="67" t="s">
        <v>36</v>
      </c>
      <c r="B21" s="68" t="s">
        <v>36</v>
      </c>
      <c r="C21" s="72">
        <v>3</v>
      </c>
      <c r="D21" s="58" t="s">
        <v>56</v>
      </c>
      <c r="E21" s="21" t="s">
        <v>68</v>
      </c>
      <c r="F21" s="21" t="s">
        <v>80</v>
      </c>
      <c r="G21" s="22">
        <v>53.31</v>
      </c>
      <c r="H21" s="23" t="s">
        <v>100</v>
      </c>
      <c r="I21" s="24">
        <v>23.01</v>
      </c>
      <c r="J21" s="23"/>
      <c r="K21" s="24">
        <v>39.380000000000003</v>
      </c>
      <c r="L21" s="23"/>
      <c r="M21" s="24">
        <v>29.91</v>
      </c>
      <c r="N21" s="23" t="s">
        <v>100</v>
      </c>
      <c r="O21" s="24">
        <v>36.22</v>
      </c>
      <c r="P21" s="23"/>
      <c r="Q21" s="24">
        <v>34.68</v>
      </c>
      <c r="R21" s="23"/>
      <c r="S21" s="24">
        <v>30.53</v>
      </c>
      <c r="T21" s="23"/>
      <c r="U21" s="24">
        <v>34.71</v>
      </c>
      <c r="V21" s="23" t="s">
        <v>141</v>
      </c>
      <c r="W21" s="24">
        <v>37.409999999999997</v>
      </c>
      <c r="X21" s="23" t="s">
        <v>100</v>
      </c>
      <c r="Y21" s="24">
        <v>33.380000000000003</v>
      </c>
      <c r="Z21" s="23"/>
      <c r="AA21" s="38">
        <f t="shared" si="0"/>
        <v>352.53999999999996</v>
      </c>
      <c r="AB21" s="25">
        <v>5</v>
      </c>
      <c r="AC21" s="25">
        <v>26</v>
      </c>
      <c r="AD21" s="39">
        <f t="shared" si="2"/>
        <v>327.86219999999997</v>
      </c>
      <c r="AE21" s="25">
        <v>26</v>
      </c>
      <c r="AF21" s="25">
        <v>4</v>
      </c>
    </row>
    <row r="22" spans="1:32" s="1" customFormat="1" ht="20.100000000000001" customHeight="1" x14ac:dyDescent="0.3">
      <c r="A22" s="94" t="s">
        <v>36</v>
      </c>
      <c r="B22" s="95" t="s">
        <v>36</v>
      </c>
      <c r="C22" s="96">
        <v>38</v>
      </c>
      <c r="D22" s="97" t="s">
        <v>88</v>
      </c>
      <c r="E22" s="98" t="s">
        <v>65</v>
      </c>
      <c r="F22" s="98" t="s">
        <v>61</v>
      </c>
      <c r="G22" s="99">
        <v>48.31</v>
      </c>
      <c r="H22" s="100"/>
      <c r="I22" s="101">
        <v>31.38</v>
      </c>
      <c r="J22" s="100" t="s">
        <v>100</v>
      </c>
      <c r="K22" s="101">
        <v>50.94</v>
      </c>
      <c r="L22" s="100" t="s">
        <v>46</v>
      </c>
      <c r="M22" s="101">
        <v>24.91</v>
      </c>
      <c r="N22" s="100"/>
      <c r="O22" s="101">
        <v>48.37</v>
      </c>
      <c r="P22" s="100" t="s">
        <v>46</v>
      </c>
      <c r="Q22" s="101">
        <v>44.68</v>
      </c>
      <c r="R22" s="100" t="s">
        <v>46</v>
      </c>
      <c r="S22" s="101">
        <v>41.98</v>
      </c>
      <c r="T22" s="100" t="s">
        <v>46</v>
      </c>
      <c r="U22" s="101">
        <v>35.49</v>
      </c>
      <c r="V22" s="100" t="s">
        <v>100</v>
      </c>
      <c r="W22" s="101">
        <v>42.41</v>
      </c>
      <c r="X22" s="100" t="s">
        <v>46</v>
      </c>
      <c r="Y22" s="101">
        <v>51.81</v>
      </c>
      <c r="Z22" s="100" t="s">
        <v>46</v>
      </c>
      <c r="AA22" s="102">
        <f t="shared" si="0"/>
        <v>420.28000000000003</v>
      </c>
      <c r="AB22" s="103">
        <v>6</v>
      </c>
      <c r="AC22" s="103">
        <v>36</v>
      </c>
      <c r="AD22" s="107">
        <f t="shared" si="2"/>
        <v>390.86040000000003</v>
      </c>
      <c r="AE22" s="103">
        <v>36</v>
      </c>
      <c r="AF22" s="103">
        <v>3</v>
      </c>
    </row>
    <row r="23" spans="1:32" s="1" customFormat="1" ht="20.100000000000001" customHeight="1" x14ac:dyDescent="0.3">
      <c r="A23" s="83" t="s">
        <v>37</v>
      </c>
      <c r="B23" s="104" t="s">
        <v>37</v>
      </c>
      <c r="C23" s="85">
        <v>30</v>
      </c>
      <c r="D23" s="123" t="s">
        <v>117</v>
      </c>
      <c r="E23" s="87" t="s">
        <v>64</v>
      </c>
      <c r="F23" s="87" t="s">
        <v>59</v>
      </c>
      <c r="G23" s="88">
        <v>42.7</v>
      </c>
      <c r="H23" s="89"/>
      <c r="I23" s="90">
        <v>22.1</v>
      </c>
      <c r="J23" s="89"/>
      <c r="K23" s="90">
        <v>37.909999999999997</v>
      </c>
      <c r="L23" s="89"/>
      <c r="M23" s="90">
        <v>22.49</v>
      </c>
      <c r="N23" s="89"/>
      <c r="O23" s="90">
        <v>36.44</v>
      </c>
      <c r="P23" s="89"/>
      <c r="Q23" s="90">
        <v>31.37</v>
      </c>
      <c r="R23" s="89"/>
      <c r="S23" s="90">
        <v>29.03</v>
      </c>
      <c r="T23" s="89"/>
      <c r="U23" s="90">
        <v>35.630000000000003</v>
      </c>
      <c r="V23" s="89" t="s">
        <v>17</v>
      </c>
      <c r="W23" s="90">
        <v>30.22</v>
      </c>
      <c r="X23" s="89"/>
      <c r="Y23" s="90">
        <v>46.06</v>
      </c>
      <c r="Z23" s="89" t="s">
        <v>100</v>
      </c>
      <c r="AA23" s="91">
        <f t="shared" si="0"/>
        <v>333.95</v>
      </c>
      <c r="AB23" s="92">
        <v>1</v>
      </c>
      <c r="AC23" s="92">
        <v>18</v>
      </c>
      <c r="AD23" s="93">
        <f t="shared" ref="AD23:AD31" si="3">AA23*0.86</f>
        <v>287.197</v>
      </c>
      <c r="AE23" s="92">
        <v>9</v>
      </c>
      <c r="AF23" s="92"/>
    </row>
    <row r="24" spans="1:32" s="1" customFormat="1" ht="20.100000000000001" customHeight="1" x14ac:dyDescent="0.3">
      <c r="A24" s="67" t="s">
        <v>37</v>
      </c>
      <c r="B24" s="68" t="s">
        <v>37</v>
      </c>
      <c r="C24" s="72">
        <v>9</v>
      </c>
      <c r="D24" s="58" t="s">
        <v>113</v>
      </c>
      <c r="E24" s="21" t="s">
        <v>64</v>
      </c>
      <c r="F24" s="21" t="s">
        <v>59</v>
      </c>
      <c r="G24" s="22">
        <v>43.04</v>
      </c>
      <c r="H24" s="23"/>
      <c r="I24" s="24">
        <v>24.61</v>
      </c>
      <c r="J24" s="23"/>
      <c r="K24" s="24">
        <v>41.17</v>
      </c>
      <c r="L24" s="23"/>
      <c r="M24" s="24">
        <v>23.54</v>
      </c>
      <c r="N24" s="23"/>
      <c r="O24" s="24">
        <v>36.880000000000003</v>
      </c>
      <c r="P24" s="23"/>
      <c r="Q24" s="24">
        <v>31.4</v>
      </c>
      <c r="R24" s="23"/>
      <c r="S24" s="24">
        <v>37.36</v>
      </c>
      <c r="T24" s="23"/>
      <c r="U24" s="24">
        <v>29.94</v>
      </c>
      <c r="V24" s="23"/>
      <c r="W24" s="24">
        <v>31.94</v>
      </c>
      <c r="X24" s="23"/>
      <c r="Y24" s="24">
        <v>41.06</v>
      </c>
      <c r="Z24" s="23"/>
      <c r="AA24" s="38">
        <f t="shared" si="0"/>
        <v>340.94</v>
      </c>
      <c r="AB24" s="25">
        <v>2</v>
      </c>
      <c r="AC24" s="25">
        <v>23</v>
      </c>
      <c r="AD24" s="39">
        <f t="shared" si="3"/>
        <v>293.20839999999998</v>
      </c>
      <c r="AE24" s="25">
        <v>11</v>
      </c>
      <c r="AF24" s="25"/>
    </row>
    <row r="25" spans="1:32" s="1" customFormat="1" ht="20.100000000000001" customHeight="1" x14ac:dyDescent="0.3">
      <c r="A25" s="67" t="s">
        <v>37</v>
      </c>
      <c r="B25" s="68" t="s">
        <v>37</v>
      </c>
      <c r="C25" s="69">
        <v>6</v>
      </c>
      <c r="D25" s="58" t="s">
        <v>131</v>
      </c>
      <c r="E25" s="21" t="s">
        <v>6</v>
      </c>
      <c r="F25" s="21" t="s">
        <v>62</v>
      </c>
      <c r="G25" s="22">
        <v>46.02</v>
      </c>
      <c r="H25" s="23"/>
      <c r="I25" s="24">
        <v>22.59</v>
      </c>
      <c r="J25" s="23"/>
      <c r="K25" s="24">
        <v>39.25</v>
      </c>
      <c r="L25" s="23"/>
      <c r="M25" s="24">
        <v>22.96</v>
      </c>
      <c r="N25" s="23"/>
      <c r="O25" s="24">
        <v>35.979999999999997</v>
      </c>
      <c r="P25" s="23"/>
      <c r="Q25" s="24">
        <v>26.67</v>
      </c>
      <c r="R25" s="23"/>
      <c r="S25" s="24">
        <v>27.85</v>
      </c>
      <c r="T25" s="23"/>
      <c r="U25" s="24">
        <v>44.52</v>
      </c>
      <c r="V25" s="23" t="s">
        <v>100</v>
      </c>
      <c r="W25" s="24">
        <v>58.08</v>
      </c>
      <c r="X25" s="23" t="s">
        <v>100</v>
      </c>
      <c r="Y25" s="24">
        <v>36.340000000000003</v>
      </c>
      <c r="Z25" s="23"/>
      <c r="AA25" s="38">
        <f t="shared" si="0"/>
        <v>360.26</v>
      </c>
      <c r="AB25" s="25">
        <v>3</v>
      </c>
      <c r="AC25" s="25">
        <v>27</v>
      </c>
      <c r="AD25" s="39">
        <f t="shared" si="3"/>
        <v>309.8236</v>
      </c>
      <c r="AE25" s="132">
        <v>19</v>
      </c>
      <c r="AF25" s="25">
        <v>9</v>
      </c>
    </row>
    <row r="26" spans="1:32" s="1" customFormat="1" ht="20.100000000000001" customHeight="1" x14ac:dyDescent="0.3">
      <c r="A26" s="70" t="s">
        <v>37</v>
      </c>
      <c r="B26" s="71" t="s">
        <v>37</v>
      </c>
      <c r="C26" s="69">
        <v>53</v>
      </c>
      <c r="D26" s="58" t="s">
        <v>129</v>
      </c>
      <c r="E26" s="21" t="s">
        <v>130</v>
      </c>
      <c r="F26" s="21" t="s">
        <v>156</v>
      </c>
      <c r="G26" s="22">
        <v>57.55</v>
      </c>
      <c r="H26" s="23" t="s">
        <v>100</v>
      </c>
      <c r="I26" s="24">
        <v>33.14</v>
      </c>
      <c r="J26" s="23"/>
      <c r="K26" s="24">
        <v>41.14</v>
      </c>
      <c r="L26" s="23"/>
      <c r="M26" s="24">
        <v>44.98</v>
      </c>
      <c r="N26" s="23" t="s">
        <v>100</v>
      </c>
      <c r="O26" s="24">
        <v>38.659999999999997</v>
      </c>
      <c r="P26" s="23"/>
      <c r="Q26" s="24">
        <v>28.78</v>
      </c>
      <c r="R26" s="23"/>
      <c r="S26" s="24">
        <v>42.36</v>
      </c>
      <c r="T26" s="23" t="s">
        <v>100</v>
      </c>
      <c r="U26" s="24">
        <v>30.5</v>
      </c>
      <c r="V26" s="23"/>
      <c r="W26" s="24">
        <v>31.39</v>
      </c>
      <c r="X26" s="23"/>
      <c r="Y26" s="24">
        <v>37.53</v>
      </c>
      <c r="Z26" s="23"/>
      <c r="AA26" s="38">
        <f t="shared" si="0"/>
        <v>386.03</v>
      </c>
      <c r="AB26" s="25">
        <v>4</v>
      </c>
      <c r="AC26" s="25">
        <v>28</v>
      </c>
      <c r="AD26" s="39">
        <f t="shared" si="3"/>
        <v>331.98579999999998</v>
      </c>
      <c r="AE26" s="25">
        <v>28</v>
      </c>
      <c r="AF26" s="25"/>
    </row>
    <row r="27" spans="1:32" s="1" customFormat="1" ht="20.100000000000001" customHeight="1" x14ac:dyDescent="0.25">
      <c r="A27" s="67" t="s">
        <v>37</v>
      </c>
      <c r="B27" s="68" t="s">
        <v>37</v>
      </c>
      <c r="C27" s="69">
        <v>5</v>
      </c>
      <c r="D27" s="147" t="s">
        <v>165</v>
      </c>
      <c r="E27" s="21" t="s">
        <v>106</v>
      </c>
      <c r="F27" s="21" t="s">
        <v>158</v>
      </c>
      <c r="G27" s="22">
        <v>52.55</v>
      </c>
      <c r="H27" s="23"/>
      <c r="I27" s="24">
        <v>24.28</v>
      </c>
      <c r="J27" s="23"/>
      <c r="K27" s="130">
        <v>44.89</v>
      </c>
      <c r="L27" s="23" t="s">
        <v>100</v>
      </c>
      <c r="M27" s="24">
        <v>22.92</v>
      </c>
      <c r="N27" s="23"/>
      <c r="O27" s="24">
        <v>46.46</v>
      </c>
      <c r="P27" s="23"/>
      <c r="Q27" s="24">
        <v>38.54</v>
      </c>
      <c r="R27" s="23"/>
      <c r="S27" s="24">
        <v>42.07</v>
      </c>
      <c r="T27" s="23" t="s">
        <v>17</v>
      </c>
      <c r="U27" s="24">
        <v>31.48</v>
      </c>
      <c r="V27" s="23"/>
      <c r="W27" s="24">
        <v>33.380000000000003</v>
      </c>
      <c r="X27" s="23"/>
      <c r="Y27" s="24">
        <v>51.06</v>
      </c>
      <c r="Z27" s="23" t="s">
        <v>46</v>
      </c>
      <c r="AA27" s="38">
        <f t="shared" si="0"/>
        <v>387.63</v>
      </c>
      <c r="AB27" s="25">
        <v>5</v>
      </c>
      <c r="AC27" s="25">
        <v>31</v>
      </c>
      <c r="AD27" s="39">
        <f t="shared" si="3"/>
        <v>333.36180000000002</v>
      </c>
      <c r="AE27" s="25">
        <v>29</v>
      </c>
      <c r="AF27" s="25">
        <v>6</v>
      </c>
    </row>
    <row r="28" spans="1:32" s="1" customFormat="1" ht="20.100000000000001" customHeight="1" x14ac:dyDescent="0.3">
      <c r="A28" s="67" t="s">
        <v>37</v>
      </c>
      <c r="B28" s="68" t="s">
        <v>37</v>
      </c>
      <c r="C28" s="72">
        <v>50</v>
      </c>
      <c r="D28" s="58" t="s">
        <v>127</v>
      </c>
      <c r="E28" s="21" t="s">
        <v>106</v>
      </c>
      <c r="F28" s="21" t="s">
        <v>148</v>
      </c>
      <c r="G28" s="22">
        <v>47.66</v>
      </c>
      <c r="H28" s="23"/>
      <c r="I28" s="24">
        <v>27.12</v>
      </c>
      <c r="J28" s="23" t="s">
        <v>17</v>
      </c>
      <c r="K28" s="24">
        <v>51.75</v>
      </c>
      <c r="L28" s="23" t="s">
        <v>17</v>
      </c>
      <c r="M28" s="24">
        <v>44.98</v>
      </c>
      <c r="N28" s="23" t="s">
        <v>100</v>
      </c>
      <c r="O28" s="24">
        <v>55.31</v>
      </c>
      <c r="P28" s="23" t="s">
        <v>66</v>
      </c>
      <c r="Q28" s="24">
        <v>29.99</v>
      </c>
      <c r="R28" s="23"/>
      <c r="S28" s="24">
        <v>34.39</v>
      </c>
      <c r="T28" s="23"/>
      <c r="U28" s="24">
        <v>39.520000000000003</v>
      </c>
      <c r="V28" s="23"/>
      <c r="W28" s="24">
        <v>29.04</v>
      </c>
      <c r="X28" s="23"/>
      <c r="Y28" s="24">
        <v>51.06</v>
      </c>
      <c r="Z28" s="23" t="s">
        <v>46</v>
      </c>
      <c r="AA28" s="38">
        <f t="shared" si="0"/>
        <v>410.82</v>
      </c>
      <c r="AB28" s="25">
        <v>6</v>
      </c>
      <c r="AC28" s="25">
        <v>34</v>
      </c>
      <c r="AD28" s="39">
        <f t="shared" si="3"/>
        <v>353.30520000000001</v>
      </c>
      <c r="AE28" s="25">
        <v>30</v>
      </c>
      <c r="AF28" s="25">
        <v>4</v>
      </c>
    </row>
    <row r="29" spans="1:32" s="1" customFormat="1" ht="20.100000000000001" customHeight="1" x14ac:dyDescent="0.3">
      <c r="A29" s="67" t="s">
        <v>37</v>
      </c>
      <c r="B29" s="68" t="s">
        <v>37</v>
      </c>
      <c r="C29" s="69">
        <v>4</v>
      </c>
      <c r="D29" s="58" t="s">
        <v>105</v>
      </c>
      <c r="E29" s="21" t="s">
        <v>106</v>
      </c>
      <c r="F29" s="21" t="s">
        <v>148</v>
      </c>
      <c r="G29" s="22">
        <v>50.12</v>
      </c>
      <c r="H29" s="23"/>
      <c r="I29" s="24">
        <v>38.14</v>
      </c>
      <c r="J29" s="23" t="s">
        <v>100</v>
      </c>
      <c r="K29" s="24">
        <v>44.4</v>
      </c>
      <c r="L29" s="23"/>
      <c r="M29" s="24">
        <v>48.6</v>
      </c>
      <c r="N29" s="23"/>
      <c r="O29" s="24">
        <v>50.67</v>
      </c>
      <c r="P29" s="23"/>
      <c r="Q29" s="24">
        <v>28.39</v>
      </c>
      <c r="R29" s="23"/>
      <c r="S29" s="24">
        <v>32.15</v>
      </c>
      <c r="T29" s="23"/>
      <c r="U29" s="24">
        <v>44.52</v>
      </c>
      <c r="V29" s="23" t="s">
        <v>100</v>
      </c>
      <c r="W29" s="24">
        <v>51.3</v>
      </c>
      <c r="X29" s="23"/>
      <c r="Y29" s="24">
        <v>51.06</v>
      </c>
      <c r="Z29" s="79" t="s">
        <v>46</v>
      </c>
      <c r="AA29" s="38">
        <f t="shared" si="0"/>
        <v>439.34999999999997</v>
      </c>
      <c r="AB29" s="25">
        <v>7</v>
      </c>
      <c r="AC29" s="25">
        <v>38</v>
      </c>
      <c r="AD29" s="39">
        <f t="shared" si="3"/>
        <v>377.84099999999995</v>
      </c>
      <c r="AE29" s="25">
        <v>34</v>
      </c>
      <c r="AF29" s="25">
        <v>3</v>
      </c>
    </row>
    <row r="30" spans="1:32" s="1" customFormat="1" ht="20.100000000000001" customHeight="1" x14ac:dyDescent="0.3">
      <c r="A30" s="67" t="s">
        <v>37</v>
      </c>
      <c r="B30" s="68" t="s">
        <v>37</v>
      </c>
      <c r="C30" s="69">
        <v>16</v>
      </c>
      <c r="D30" s="58" t="s">
        <v>103</v>
      </c>
      <c r="E30" s="21" t="s">
        <v>104</v>
      </c>
      <c r="F30" s="21" t="s">
        <v>149</v>
      </c>
      <c r="G30" s="22">
        <v>57.55</v>
      </c>
      <c r="H30" s="23" t="s">
        <v>100</v>
      </c>
      <c r="I30" s="24">
        <v>26.08</v>
      </c>
      <c r="J30" s="23"/>
      <c r="K30" s="24">
        <v>40.99</v>
      </c>
      <c r="L30" s="23"/>
      <c r="M30" s="24">
        <v>44.98</v>
      </c>
      <c r="N30" s="23" t="s">
        <v>100</v>
      </c>
      <c r="O30" s="24">
        <v>55.67</v>
      </c>
      <c r="P30" s="23" t="s">
        <v>100</v>
      </c>
      <c r="Q30" s="24">
        <v>31.49</v>
      </c>
      <c r="R30" s="23"/>
      <c r="S30" s="24">
        <v>42.36</v>
      </c>
      <c r="T30" s="23" t="s">
        <v>100</v>
      </c>
      <c r="U30" s="24">
        <v>44.52</v>
      </c>
      <c r="V30" s="23" t="s">
        <v>100</v>
      </c>
      <c r="W30" s="24">
        <v>61.3</v>
      </c>
      <c r="X30" s="23" t="s">
        <v>46</v>
      </c>
      <c r="Y30" s="24">
        <v>51.06</v>
      </c>
      <c r="Z30" s="23" t="s">
        <v>46</v>
      </c>
      <c r="AA30" s="38">
        <f t="shared" si="0"/>
        <v>456</v>
      </c>
      <c r="AB30" s="25">
        <v>8</v>
      </c>
      <c r="AC30" s="25">
        <v>39</v>
      </c>
      <c r="AD30" s="39">
        <f t="shared" si="3"/>
        <v>392.15999999999997</v>
      </c>
      <c r="AE30" s="25">
        <v>38</v>
      </c>
      <c r="AF30" s="25"/>
    </row>
    <row r="31" spans="1:32" s="1" customFormat="1" ht="20.100000000000001" customHeight="1" x14ac:dyDescent="0.3">
      <c r="A31" s="94" t="s">
        <v>37</v>
      </c>
      <c r="B31" s="134" t="s">
        <v>37</v>
      </c>
      <c r="C31" s="96">
        <v>29</v>
      </c>
      <c r="D31" s="97" t="s">
        <v>114</v>
      </c>
      <c r="E31" s="135" t="s">
        <v>6</v>
      </c>
      <c r="F31" s="98" t="s">
        <v>62</v>
      </c>
      <c r="G31" s="99">
        <v>126.87</v>
      </c>
      <c r="H31" s="100" t="s">
        <v>17</v>
      </c>
      <c r="I31" s="101">
        <v>24.9</v>
      </c>
      <c r="J31" s="100"/>
      <c r="K31" s="101">
        <v>44.89</v>
      </c>
      <c r="L31" s="100"/>
      <c r="M31" s="136">
        <v>58.6</v>
      </c>
      <c r="N31" s="100" t="s">
        <v>46</v>
      </c>
      <c r="O31" s="101">
        <v>43.38</v>
      </c>
      <c r="P31" s="100"/>
      <c r="Q31" s="101">
        <v>47.02</v>
      </c>
      <c r="R31" s="100" t="s">
        <v>66</v>
      </c>
      <c r="S31" s="101">
        <v>35.549999999999997</v>
      </c>
      <c r="T31" s="100"/>
      <c r="U31" s="136">
        <v>44.52</v>
      </c>
      <c r="V31" s="100" t="s">
        <v>100</v>
      </c>
      <c r="W31" s="101">
        <v>42.16</v>
      </c>
      <c r="X31" s="100" t="s">
        <v>17</v>
      </c>
      <c r="Y31" s="101">
        <v>37.97</v>
      </c>
      <c r="Z31" s="100"/>
      <c r="AA31" s="137">
        <f t="shared" si="0"/>
        <v>505.86</v>
      </c>
      <c r="AB31" s="138">
        <v>9</v>
      </c>
      <c r="AC31" s="138">
        <v>41</v>
      </c>
      <c r="AD31" s="139">
        <f t="shared" si="3"/>
        <v>435.03960000000001</v>
      </c>
      <c r="AE31" s="138">
        <v>40</v>
      </c>
      <c r="AF31" s="138">
        <v>2</v>
      </c>
    </row>
    <row r="32" spans="1:32" s="1" customFormat="1" ht="20.100000000000001" customHeight="1" x14ac:dyDescent="0.3">
      <c r="A32" s="108" t="s">
        <v>39</v>
      </c>
      <c r="B32" s="109" t="s">
        <v>39</v>
      </c>
      <c r="C32" s="110">
        <v>48</v>
      </c>
      <c r="D32" s="140" t="s">
        <v>51</v>
      </c>
      <c r="E32" s="111" t="s">
        <v>106</v>
      </c>
      <c r="F32" s="111" t="s">
        <v>67</v>
      </c>
      <c r="G32" s="112">
        <v>39.46</v>
      </c>
      <c r="H32" s="113"/>
      <c r="I32" s="114">
        <v>19.66</v>
      </c>
      <c r="J32" s="113"/>
      <c r="K32" s="114">
        <v>33.700000000000003</v>
      </c>
      <c r="L32" s="113"/>
      <c r="M32" s="114">
        <v>19.690000000000001</v>
      </c>
      <c r="N32" s="113"/>
      <c r="O32" s="114">
        <v>32.31</v>
      </c>
      <c r="P32" s="113"/>
      <c r="Q32" s="114">
        <v>26.16</v>
      </c>
      <c r="R32" s="113"/>
      <c r="S32" s="114">
        <v>30.94</v>
      </c>
      <c r="T32" s="113" t="s">
        <v>17</v>
      </c>
      <c r="U32" s="114">
        <v>27.75</v>
      </c>
      <c r="V32" s="113"/>
      <c r="W32" s="114">
        <v>26.06</v>
      </c>
      <c r="X32" s="113"/>
      <c r="Y32" s="114">
        <v>27.98</v>
      </c>
      <c r="Z32" s="113"/>
      <c r="AA32" s="115">
        <f t="shared" si="0"/>
        <v>283.70999999999998</v>
      </c>
      <c r="AB32" s="116">
        <v>1</v>
      </c>
      <c r="AC32" s="146">
        <v>2</v>
      </c>
      <c r="AD32" s="117">
        <f>AA32*0.94</f>
        <v>266.68739999999997</v>
      </c>
      <c r="AE32" s="116">
        <v>2</v>
      </c>
      <c r="AF32" s="116">
        <v>9</v>
      </c>
    </row>
    <row r="33" spans="1:32" s="1" customFormat="1" ht="20.100000000000001" customHeight="1" x14ac:dyDescent="0.3">
      <c r="A33" s="83" t="s">
        <v>17</v>
      </c>
      <c r="B33" s="104" t="s">
        <v>17</v>
      </c>
      <c r="C33" s="85">
        <v>25</v>
      </c>
      <c r="D33" s="123" t="s">
        <v>122</v>
      </c>
      <c r="E33" s="87" t="s">
        <v>41</v>
      </c>
      <c r="F33" s="87" t="s">
        <v>123</v>
      </c>
      <c r="G33" s="88">
        <v>34.07</v>
      </c>
      <c r="H33" s="89"/>
      <c r="I33" s="90">
        <v>18.77</v>
      </c>
      <c r="J33" s="89"/>
      <c r="K33" s="90">
        <v>29.52</v>
      </c>
      <c r="L33" s="89"/>
      <c r="M33" s="90">
        <v>19.13</v>
      </c>
      <c r="N33" s="89"/>
      <c r="O33" s="90">
        <v>27.98</v>
      </c>
      <c r="P33" s="89"/>
      <c r="Q33" s="90">
        <v>21.3</v>
      </c>
      <c r="R33" s="89"/>
      <c r="S33" s="90">
        <v>22.13</v>
      </c>
      <c r="T33" s="89"/>
      <c r="U33" s="90">
        <v>25.9</v>
      </c>
      <c r="V33" s="89"/>
      <c r="W33" s="90">
        <v>22.47</v>
      </c>
      <c r="X33" s="89"/>
      <c r="Y33" s="90">
        <v>26.87</v>
      </c>
      <c r="Z33" s="89"/>
      <c r="AA33" s="91">
        <f t="shared" si="0"/>
        <v>248.14000000000001</v>
      </c>
      <c r="AB33" s="92">
        <v>1</v>
      </c>
      <c r="AC33" s="92">
        <v>1</v>
      </c>
      <c r="AD33" s="93">
        <f>AA33</f>
        <v>248.14000000000001</v>
      </c>
      <c r="AE33" s="92">
        <v>1</v>
      </c>
      <c r="AF33" s="92">
        <v>9</v>
      </c>
    </row>
    <row r="34" spans="1:32" s="1" customFormat="1" ht="20.100000000000001" customHeight="1" x14ac:dyDescent="0.3">
      <c r="A34" s="67" t="s">
        <v>17</v>
      </c>
      <c r="B34" s="68" t="s">
        <v>17</v>
      </c>
      <c r="C34" s="72">
        <v>10</v>
      </c>
      <c r="D34" s="58" t="s">
        <v>107</v>
      </c>
      <c r="E34" s="21" t="s">
        <v>108</v>
      </c>
      <c r="F34" s="21" t="s">
        <v>109</v>
      </c>
      <c r="G34" s="22">
        <v>38.57</v>
      </c>
      <c r="H34" s="23"/>
      <c r="I34" s="24">
        <v>22.83</v>
      </c>
      <c r="J34" s="23"/>
      <c r="K34" s="24">
        <v>37.090000000000003</v>
      </c>
      <c r="L34" s="23"/>
      <c r="M34" s="24">
        <v>22.15</v>
      </c>
      <c r="N34" s="23"/>
      <c r="O34" s="24">
        <v>35.31</v>
      </c>
      <c r="P34" s="23"/>
      <c r="Q34" s="24">
        <v>25.91</v>
      </c>
      <c r="R34" s="23"/>
      <c r="S34" s="24">
        <v>26.72</v>
      </c>
      <c r="T34" s="23"/>
      <c r="U34" s="24">
        <v>38.24</v>
      </c>
      <c r="V34" s="23"/>
      <c r="W34" s="24">
        <v>25.85</v>
      </c>
      <c r="X34" s="23"/>
      <c r="Y34" s="24">
        <v>34.200000000000003</v>
      </c>
      <c r="Z34" s="23"/>
      <c r="AA34" s="38">
        <f t="shared" si="0"/>
        <v>306.87</v>
      </c>
      <c r="AB34" s="132">
        <v>2</v>
      </c>
      <c r="AC34" s="132">
        <v>8</v>
      </c>
      <c r="AD34" s="39">
        <f>AA34</f>
        <v>306.87</v>
      </c>
      <c r="AE34" s="132">
        <v>17</v>
      </c>
      <c r="AF34" s="25"/>
    </row>
    <row r="35" spans="1:32" s="1" customFormat="1" ht="20.100000000000001" customHeight="1" x14ac:dyDescent="0.3">
      <c r="A35" s="67" t="s">
        <v>17</v>
      </c>
      <c r="B35" s="71" t="s">
        <v>17</v>
      </c>
      <c r="C35" s="69">
        <v>14</v>
      </c>
      <c r="D35" s="58" t="s">
        <v>134</v>
      </c>
      <c r="E35" s="21" t="s">
        <v>63</v>
      </c>
      <c r="F35" s="21" t="s">
        <v>123</v>
      </c>
      <c r="G35" s="22">
        <v>41.74</v>
      </c>
      <c r="H35" s="23"/>
      <c r="I35" s="24">
        <v>27.83</v>
      </c>
      <c r="J35" s="23" t="s">
        <v>100</v>
      </c>
      <c r="K35" s="24">
        <v>32.950000000000003</v>
      </c>
      <c r="L35" s="23"/>
      <c r="M35" s="24">
        <v>20.350000000000001</v>
      </c>
      <c r="N35" s="23"/>
      <c r="O35" s="24">
        <v>33.590000000000003</v>
      </c>
      <c r="P35" s="23"/>
      <c r="Q35" s="24">
        <v>25.26</v>
      </c>
      <c r="R35" s="23"/>
      <c r="S35" s="24">
        <v>26.37</v>
      </c>
      <c r="T35" s="23"/>
      <c r="U35" s="24">
        <v>29.92</v>
      </c>
      <c r="V35" s="23"/>
      <c r="W35" s="24">
        <v>35.85</v>
      </c>
      <c r="X35" s="23" t="s">
        <v>46</v>
      </c>
      <c r="Y35" s="130">
        <v>44.2</v>
      </c>
      <c r="Z35" s="23" t="s">
        <v>46</v>
      </c>
      <c r="AA35" s="131">
        <f t="shared" si="0"/>
        <v>318.06</v>
      </c>
      <c r="AB35" s="132">
        <v>3</v>
      </c>
      <c r="AC35" s="132">
        <v>15</v>
      </c>
      <c r="AD35" s="133">
        <f>AA35</f>
        <v>318.06</v>
      </c>
      <c r="AE35" s="132">
        <v>23</v>
      </c>
      <c r="AF35" s="25">
        <v>6</v>
      </c>
    </row>
    <row r="36" spans="1:32" s="1" customFormat="1" ht="20.100000000000001" customHeight="1" x14ac:dyDescent="0.3">
      <c r="A36" s="94" t="s">
        <v>17</v>
      </c>
      <c r="B36" s="95" t="s">
        <v>17</v>
      </c>
      <c r="C36" s="106">
        <v>24</v>
      </c>
      <c r="D36" s="97" t="s">
        <v>157</v>
      </c>
      <c r="E36" s="98" t="s">
        <v>108</v>
      </c>
      <c r="F36" s="98" t="s">
        <v>109</v>
      </c>
      <c r="G36" s="99">
        <v>43.57</v>
      </c>
      <c r="H36" s="100" t="s">
        <v>100</v>
      </c>
      <c r="I36" s="101">
        <v>27.83</v>
      </c>
      <c r="J36" s="100" t="s">
        <v>100</v>
      </c>
      <c r="K36" s="101">
        <v>42.09</v>
      </c>
      <c r="L36" s="100" t="s">
        <v>100</v>
      </c>
      <c r="M36" s="101">
        <v>32.15</v>
      </c>
      <c r="N36" s="100" t="s">
        <v>46</v>
      </c>
      <c r="O36" s="101">
        <v>45.31</v>
      </c>
      <c r="P36" s="100" t="s">
        <v>46</v>
      </c>
      <c r="Q36" s="101">
        <v>35.909999999999997</v>
      </c>
      <c r="R36" s="100" t="s">
        <v>46</v>
      </c>
      <c r="S36" s="101">
        <v>36.72</v>
      </c>
      <c r="T36" s="100" t="s">
        <v>46</v>
      </c>
      <c r="U36" s="101">
        <v>48.24</v>
      </c>
      <c r="V36" s="100" t="s">
        <v>46</v>
      </c>
      <c r="W36" s="101">
        <v>35.85</v>
      </c>
      <c r="X36" s="100" t="s">
        <v>46</v>
      </c>
      <c r="Y36" s="101">
        <v>44.2</v>
      </c>
      <c r="Z36" s="100" t="s">
        <v>46</v>
      </c>
      <c r="AA36" s="102">
        <f t="shared" si="0"/>
        <v>391.87000000000006</v>
      </c>
      <c r="AB36" s="103">
        <v>4</v>
      </c>
      <c r="AC36" s="103">
        <v>30</v>
      </c>
      <c r="AD36" s="107">
        <f>AA36</f>
        <v>391.87000000000006</v>
      </c>
      <c r="AE36" s="103">
        <v>37</v>
      </c>
      <c r="AF36" s="103"/>
    </row>
    <row r="37" spans="1:32" s="1" customFormat="1" ht="20.100000000000001" customHeight="1" x14ac:dyDescent="0.3">
      <c r="A37" s="83" t="s">
        <v>36</v>
      </c>
      <c r="B37" s="104" t="s">
        <v>44</v>
      </c>
      <c r="C37" s="105">
        <v>49</v>
      </c>
      <c r="D37" s="123" t="s">
        <v>95</v>
      </c>
      <c r="E37" s="87" t="s">
        <v>93</v>
      </c>
      <c r="F37" s="87" t="s">
        <v>94</v>
      </c>
      <c r="G37" s="88">
        <v>51.49</v>
      </c>
      <c r="H37" s="89"/>
      <c r="I37" s="90">
        <v>30.11</v>
      </c>
      <c r="J37" s="89"/>
      <c r="K37" s="90">
        <v>43.91</v>
      </c>
      <c r="L37" s="89"/>
      <c r="M37" s="90">
        <v>24.87</v>
      </c>
      <c r="N37" s="89"/>
      <c r="O37" s="90">
        <v>41.54</v>
      </c>
      <c r="P37" s="89"/>
      <c r="Q37" s="90">
        <v>44.68</v>
      </c>
      <c r="R37" s="89" t="s">
        <v>17</v>
      </c>
      <c r="S37" s="90">
        <v>38.51</v>
      </c>
      <c r="T37" s="89"/>
      <c r="U37" s="90">
        <v>32.659999999999997</v>
      </c>
      <c r="V37" s="89"/>
      <c r="W37" s="90">
        <v>34.409999999999997</v>
      </c>
      <c r="X37" s="89"/>
      <c r="Y37" s="90">
        <v>44.28</v>
      </c>
      <c r="Z37" s="89"/>
      <c r="AA37" s="118">
        <f t="shared" si="0"/>
        <v>386.45999999999992</v>
      </c>
      <c r="AB37" s="92">
        <v>1</v>
      </c>
      <c r="AC37" s="92">
        <v>29</v>
      </c>
      <c r="AD37" s="119">
        <f>AA37*0.93</f>
        <v>359.40779999999995</v>
      </c>
      <c r="AE37" s="92">
        <v>31</v>
      </c>
      <c r="AF37" s="92"/>
    </row>
    <row r="38" spans="1:32" s="1" customFormat="1" ht="20.100000000000001" customHeight="1" x14ac:dyDescent="0.3">
      <c r="A38" s="67" t="s">
        <v>36</v>
      </c>
      <c r="B38" s="68" t="s">
        <v>44</v>
      </c>
      <c r="C38" s="72">
        <v>18</v>
      </c>
      <c r="D38" s="58" t="s">
        <v>57</v>
      </c>
      <c r="E38" s="21" t="s">
        <v>68</v>
      </c>
      <c r="F38" s="21" t="s">
        <v>80</v>
      </c>
      <c r="G38" s="22">
        <v>57.14</v>
      </c>
      <c r="H38" s="23"/>
      <c r="I38" s="24">
        <v>34.32</v>
      </c>
      <c r="J38" s="23"/>
      <c r="K38" s="24">
        <v>49.45</v>
      </c>
      <c r="L38" s="23"/>
      <c r="M38" s="24">
        <v>30.84</v>
      </c>
      <c r="N38" s="23"/>
      <c r="O38" s="24">
        <v>45.81</v>
      </c>
      <c r="P38" s="23"/>
      <c r="Q38" s="24">
        <v>49.2</v>
      </c>
      <c r="R38" s="23"/>
      <c r="S38" s="24">
        <v>26.09</v>
      </c>
      <c r="T38" s="23"/>
      <c r="U38" s="24">
        <v>31.22</v>
      </c>
      <c r="V38" s="23"/>
      <c r="W38" s="24">
        <v>32.81</v>
      </c>
      <c r="X38" s="23"/>
      <c r="Y38" s="24">
        <v>45.61</v>
      </c>
      <c r="Z38" s="23"/>
      <c r="AA38" s="43">
        <f t="shared" si="0"/>
        <v>402.49000000000007</v>
      </c>
      <c r="AB38" s="25">
        <v>2</v>
      </c>
      <c r="AC38" s="25">
        <v>32</v>
      </c>
      <c r="AD38" s="42">
        <f>AA38*0.93</f>
        <v>374.31570000000011</v>
      </c>
      <c r="AE38" s="25">
        <v>33</v>
      </c>
      <c r="AF38" s="25">
        <v>9</v>
      </c>
    </row>
    <row r="39" spans="1:32" s="1" customFormat="1" ht="20.100000000000001" customHeight="1" x14ac:dyDescent="0.3">
      <c r="A39" s="67" t="s">
        <v>36</v>
      </c>
      <c r="B39" s="68" t="s">
        <v>44</v>
      </c>
      <c r="C39" s="69">
        <v>35</v>
      </c>
      <c r="D39" s="58" t="s">
        <v>86</v>
      </c>
      <c r="E39" s="21" t="s">
        <v>85</v>
      </c>
      <c r="F39" s="21" t="s">
        <v>61</v>
      </c>
      <c r="G39" s="22">
        <v>62.19</v>
      </c>
      <c r="H39" s="23" t="s">
        <v>66</v>
      </c>
      <c r="I39" s="24">
        <v>29.61</v>
      </c>
      <c r="J39" s="23"/>
      <c r="K39" s="24">
        <v>54.44</v>
      </c>
      <c r="L39" s="23"/>
      <c r="M39" s="24">
        <v>27.98</v>
      </c>
      <c r="N39" s="23"/>
      <c r="O39" s="24">
        <v>48.07</v>
      </c>
      <c r="P39" s="23"/>
      <c r="Q39" s="24">
        <v>49.47</v>
      </c>
      <c r="R39" s="23" t="s">
        <v>66</v>
      </c>
      <c r="S39" s="24">
        <v>52.18</v>
      </c>
      <c r="T39" s="23" t="s">
        <v>100</v>
      </c>
      <c r="U39" s="24">
        <v>45.26</v>
      </c>
      <c r="V39" s="23" t="s">
        <v>142</v>
      </c>
      <c r="W39" s="24">
        <v>35.25</v>
      </c>
      <c r="X39" s="23"/>
      <c r="Y39" s="24">
        <v>69.319999999999993</v>
      </c>
      <c r="Z39" s="23"/>
      <c r="AA39" s="43">
        <f t="shared" si="0"/>
        <v>473.77</v>
      </c>
      <c r="AB39" s="25">
        <v>3</v>
      </c>
      <c r="AC39" s="25">
        <v>40</v>
      </c>
      <c r="AD39" s="42">
        <f>AA39*0.93</f>
        <v>440.60610000000003</v>
      </c>
      <c r="AE39" s="132">
        <v>41</v>
      </c>
      <c r="AF39" s="25"/>
    </row>
    <row r="40" spans="1:32" s="1" customFormat="1" ht="20.100000000000001" customHeight="1" x14ac:dyDescent="0.3">
      <c r="A40" s="67" t="s">
        <v>37</v>
      </c>
      <c r="B40" s="68" t="s">
        <v>44</v>
      </c>
      <c r="C40" s="72">
        <v>22</v>
      </c>
      <c r="D40" s="58" t="s">
        <v>73</v>
      </c>
      <c r="E40" s="21" t="s">
        <v>65</v>
      </c>
      <c r="F40" s="21" t="s">
        <v>74</v>
      </c>
      <c r="G40" s="22">
        <v>71.95</v>
      </c>
      <c r="H40" s="23"/>
      <c r="I40" s="24">
        <v>40.840000000000003</v>
      </c>
      <c r="J40" s="23"/>
      <c r="K40" s="24">
        <v>68.77</v>
      </c>
      <c r="L40" s="23"/>
      <c r="M40" s="24">
        <v>39.369999999999997</v>
      </c>
      <c r="N40" s="23"/>
      <c r="O40" s="24">
        <v>63.78</v>
      </c>
      <c r="P40" s="23"/>
      <c r="Q40" s="24">
        <v>52.48</v>
      </c>
      <c r="R40" s="23" t="s">
        <v>17</v>
      </c>
      <c r="S40" s="24">
        <v>44.1</v>
      </c>
      <c r="T40" s="23"/>
      <c r="U40" s="24">
        <v>62.44</v>
      </c>
      <c r="V40" s="23" t="s">
        <v>100</v>
      </c>
      <c r="W40" s="24">
        <v>46.45</v>
      </c>
      <c r="X40" s="23"/>
      <c r="Y40" s="24">
        <v>132.78</v>
      </c>
      <c r="Z40" s="23"/>
      <c r="AA40" s="43">
        <f t="shared" si="0"/>
        <v>622.96</v>
      </c>
      <c r="AB40" s="25">
        <v>4</v>
      </c>
      <c r="AC40" s="132">
        <v>42</v>
      </c>
      <c r="AD40" s="42">
        <f>AA40*0.86</f>
        <v>535.74559999999997</v>
      </c>
      <c r="AE40" s="132">
        <v>42</v>
      </c>
      <c r="AF40" s="25">
        <v>6</v>
      </c>
    </row>
    <row r="41" spans="1:32" s="1" customFormat="1" ht="20.100000000000001" customHeight="1" x14ac:dyDescent="0.3">
      <c r="A41" s="67" t="s">
        <v>37</v>
      </c>
      <c r="B41" s="68" t="s">
        <v>44</v>
      </c>
      <c r="C41" s="72">
        <v>23</v>
      </c>
      <c r="D41" s="58" t="s">
        <v>118</v>
      </c>
      <c r="E41" s="21" t="s">
        <v>64</v>
      </c>
      <c r="F41" s="21" t="s">
        <v>59</v>
      </c>
      <c r="G41" s="22">
        <v>99.87</v>
      </c>
      <c r="H41" s="23"/>
      <c r="I41" s="24">
        <v>54.17</v>
      </c>
      <c r="J41" s="23" t="s">
        <v>17</v>
      </c>
      <c r="K41" s="24">
        <v>75.91</v>
      </c>
      <c r="L41" s="23"/>
      <c r="M41" s="24">
        <v>43.31</v>
      </c>
      <c r="N41" s="23"/>
      <c r="O41" s="24">
        <v>51.99</v>
      </c>
      <c r="P41" s="23"/>
      <c r="Q41" s="24">
        <v>42.57</v>
      </c>
      <c r="R41" s="23"/>
      <c r="S41" s="24">
        <v>61.27</v>
      </c>
      <c r="T41" s="23"/>
      <c r="U41" s="24">
        <v>63.73</v>
      </c>
      <c r="V41" s="23"/>
      <c r="W41" s="24">
        <v>41.1</v>
      </c>
      <c r="X41" s="23"/>
      <c r="Y41" s="24">
        <v>142.78</v>
      </c>
      <c r="Z41" s="23" t="s">
        <v>46</v>
      </c>
      <c r="AA41" s="43">
        <f t="shared" si="0"/>
        <v>676.69999999999993</v>
      </c>
      <c r="AB41" s="25">
        <v>5</v>
      </c>
      <c r="AC41" s="132">
        <v>43</v>
      </c>
      <c r="AD41" s="42">
        <f>AA41*0.86</f>
        <v>581.96199999999999</v>
      </c>
      <c r="AE41" s="132">
        <v>43</v>
      </c>
      <c r="AF41" s="25"/>
    </row>
    <row r="42" spans="1:32" s="1" customFormat="1" ht="20.100000000000001" customHeight="1" x14ac:dyDescent="0.3">
      <c r="A42" s="70" t="s">
        <v>36</v>
      </c>
      <c r="B42" s="71" t="s">
        <v>44</v>
      </c>
      <c r="C42" s="69">
        <v>39</v>
      </c>
      <c r="D42" s="58" t="s">
        <v>87</v>
      </c>
      <c r="E42" s="21" t="s">
        <v>85</v>
      </c>
      <c r="F42" s="21" t="s">
        <v>61</v>
      </c>
      <c r="G42" s="22">
        <v>97.6</v>
      </c>
      <c r="H42" s="23" t="s">
        <v>100</v>
      </c>
      <c r="I42" s="24">
        <v>57.45</v>
      </c>
      <c r="J42" s="23" t="s">
        <v>100</v>
      </c>
      <c r="K42" s="24">
        <v>87.82</v>
      </c>
      <c r="L42" s="23" t="s">
        <v>100</v>
      </c>
      <c r="M42" s="24">
        <v>70.540000000000006</v>
      </c>
      <c r="N42" s="23"/>
      <c r="O42" s="24">
        <v>55</v>
      </c>
      <c r="P42" s="23" t="s">
        <v>141</v>
      </c>
      <c r="Q42" s="24">
        <v>53.07</v>
      </c>
      <c r="R42" s="23"/>
      <c r="S42" s="24">
        <v>38.6</v>
      </c>
      <c r="T42" s="23"/>
      <c r="U42" s="24">
        <v>85.43</v>
      </c>
      <c r="V42" s="23" t="s">
        <v>46</v>
      </c>
      <c r="W42" s="24">
        <v>62.69</v>
      </c>
      <c r="X42" s="23" t="s">
        <v>100</v>
      </c>
      <c r="Y42" s="24">
        <v>102.65</v>
      </c>
      <c r="Z42" s="23"/>
      <c r="AA42" s="43">
        <f t="shared" si="0"/>
        <v>710.85</v>
      </c>
      <c r="AB42" s="25">
        <v>6</v>
      </c>
      <c r="AC42" s="132">
        <v>44</v>
      </c>
      <c r="AD42" s="42">
        <f>AA42*0.93</f>
        <v>661.09050000000002</v>
      </c>
      <c r="AE42" s="132">
        <v>44</v>
      </c>
      <c r="AF42" s="25"/>
    </row>
    <row r="43" spans="1:32" s="1" customFormat="1" ht="20.100000000000001" customHeight="1" x14ac:dyDescent="0.3">
      <c r="A43" s="67" t="s">
        <v>36</v>
      </c>
      <c r="B43" s="71" t="s">
        <v>44</v>
      </c>
      <c r="C43" s="69">
        <v>52</v>
      </c>
      <c r="D43" s="58" t="s">
        <v>96</v>
      </c>
      <c r="E43" s="21" t="s">
        <v>93</v>
      </c>
      <c r="F43" s="21" t="s">
        <v>94</v>
      </c>
      <c r="G43" s="22">
        <v>99.95</v>
      </c>
      <c r="H43" s="23"/>
      <c r="I43" s="24">
        <v>52.45</v>
      </c>
      <c r="J43" s="23"/>
      <c r="K43" s="24">
        <v>81.96</v>
      </c>
      <c r="L43" s="23"/>
      <c r="M43" s="24">
        <v>46.47</v>
      </c>
      <c r="N43" s="23"/>
      <c r="O43" s="24">
        <v>77.75</v>
      </c>
      <c r="P43" s="23"/>
      <c r="Q43" s="24">
        <v>76</v>
      </c>
      <c r="R43" s="23" t="s">
        <v>66</v>
      </c>
      <c r="S43" s="24">
        <v>47.11</v>
      </c>
      <c r="T43" s="23"/>
      <c r="U43" s="24">
        <v>64.22</v>
      </c>
      <c r="V43" s="23"/>
      <c r="W43" s="24">
        <v>67.69</v>
      </c>
      <c r="X43" s="23" t="s">
        <v>46</v>
      </c>
      <c r="Y43" s="24">
        <v>142.78</v>
      </c>
      <c r="Z43" s="23" t="s">
        <v>46</v>
      </c>
      <c r="AA43" s="43">
        <f t="shared" si="0"/>
        <v>756.38000000000011</v>
      </c>
      <c r="AB43" s="25">
        <v>7</v>
      </c>
      <c r="AC43" s="132">
        <v>45</v>
      </c>
      <c r="AD43" s="42">
        <f>AA43*0.93</f>
        <v>703.43340000000012</v>
      </c>
      <c r="AE43" s="132">
        <v>45</v>
      </c>
      <c r="AF43" s="25"/>
    </row>
    <row r="44" spans="1:32" s="1" customFormat="1" ht="20.100000000000001" customHeight="1" x14ac:dyDescent="0.3">
      <c r="A44" s="70" t="s">
        <v>2</v>
      </c>
      <c r="B44" s="71" t="s">
        <v>44</v>
      </c>
      <c r="C44" s="69">
        <v>37</v>
      </c>
      <c r="D44" s="58" t="s">
        <v>126</v>
      </c>
      <c r="E44" s="21" t="s">
        <v>63</v>
      </c>
      <c r="F44" s="21" t="s">
        <v>60</v>
      </c>
      <c r="G44" s="22">
        <v>48.8</v>
      </c>
      <c r="H44" s="23"/>
      <c r="I44" s="24">
        <v>33.93</v>
      </c>
      <c r="J44" s="23" t="s">
        <v>17</v>
      </c>
      <c r="K44" s="24">
        <v>87.82</v>
      </c>
      <c r="L44" s="23" t="s">
        <v>100</v>
      </c>
      <c r="M44" s="24">
        <v>49.74</v>
      </c>
      <c r="N44" s="23" t="s">
        <v>100</v>
      </c>
      <c r="O44" s="24">
        <v>102.4</v>
      </c>
      <c r="P44" s="23" t="s">
        <v>46</v>
      </c>
      <c r="Q44" s="24">
        <v>85.14</v>
      </c>
      <c r="R44" s="23" t="s">
        <v>100</v>
      </c>
      <c r="S44" s="24">
        <v>69.099999999999994</v>
      </c>
      <c r="T44" s="23" t="s">
        <v>46</v>
      </c>
      <c r="U44" s="24">
        <v>85.43</v>
      </c>
      <c r="V44" s="23" t="s">
        <v>46</v>
      </c>
      <c r="W44" s="24">
        <v>67.69</v>
      </c>
      <c r="X44" s="23" t="s">
        <v>46</v>
      </c>
      <c r="Y44" s="24">
        <v>142.78</v>
      </c>
      <c r="Z44" s="23" t="s">
        <v>46</v>
      </c>
      <c r="AA44" s="43">
        <f t="shared" si="0"/>
        <v>772.82999999999993</v>
      </c>
      <c r="AB44" s="25">
        <v>8</v>
      </c>
      <c r="AC44" s="132">
        <v>46</v>
      </c>
      <c r="AD44" s="42">
        <f>AA44*0.95</f>
        <v>734.18849999999986</v>
      </c>
      <c r="AE44" s="132">
        <v>46</v>
      </c>
      <c r="AF44" s="25">
        <v>4</v>
      </c>
    </row>
    <row r="45" spans="1:32" s="1" customFormat="1" ht="20.100000000000001" customHeight="1" x14ac:dyDescent="0.3">
      <c r="A45" s="94" t="s">
        <v>36</v>
      </c>
      <c r="B45" s="95" t="s">
        <v>44</v>
      </c>
      <c r="C45" s="96">
        <v>55</v>
      </c>
      <c r="D45" s="97" t="s">
        <v>97</v>
      </c>
      <c r="E45" s="98" t="s">
        <v>93</v>
      </c>
      <c r="F45" s="98" t="s">
        <v>94</v>
      </c>
      <c r="G45" s="99">
        <v>179.97</v>
      </c>
      <c r="H45" s="100"/>
      <c r="I45" s="101">
        <v>57.45</v>
      </c>
      <c r="J45" s="100" t="s">
        <v>100</v>
      </c>
      <c r="K45" s="101">
        <v>119.99</v>
      </c>
      <c r="L45" s="100"/>
      <c r="M45" s="101">
        <v>79.099999999999994</v>
      </c>
      <c r="N45" s="100"/>
      <c r="O45" s="101">
        <v>92.4</v>
      </c>
      <c r="P45" s="100"/>
      <c r="Q45" s="101">
        <v>110.16</v>
      </c>
      <c r="R45" s="100"/>
      <c r="S45" s="101">
        <v>59.1</v>
      </c>
      <c r="T45" s="100"/>
      <c r="U45" s="101">
        <v>75.430000000000007</v>
      </c>
      <c r="V45" s="100"/>
      <c r="W45" s="101">
        <v>57.69</v>
      </c>
      <c r="X45" s="100"/>
      <c r="Y45" s="101">
        <v>85.98</v>
      </c>
      <c r="Z45" s="100"/>
      <c r="AA45" s="124">
        <f t="shared" si="0"/>
        <v>917.27</v>
      </c>
      <c r="AB45" s="103">
        <v>9</v>
      </c>
      <c r="AC45" s="138">
        <v>47</v>
      </c>
      <c r="AD45" s="125">
        <f>AA45*0.93</f>
        <v>853.06110000000001</v>
      </c>
      <c r="AE45" s="138">
        <v>47</v>
      </c>
      <c r="AF45" s="103"/>
    </row>
    <row r="46" spans="1:32" s="1" customFormat="1" ht="20.100000000000001" customHeight="1" x14ac:dyDescent="0.3">
      <c r="A46" s="83" t="s">
        <v>2</v>
      </c>
      <c r="B46" s="104" t="s">
        <v>43</v>
      </c>
      <c r="C46" s="85">
        <v>41</v>
      </c>
      <c r="D46" s="123" t="s">
        <v>38</v>
      </c>
      <c r="E46" s="87" t="s">
        <v>76</v>
      </c>
      <c r="F46" s="87" t="s">
        <v>77</v>
      </c>
      <c r="G46" s="88">
        <v>37.81</v>
      </c>
      <c r="H46" s="89"/>
      <c r="I46" s="90">
        <v>20.79</v>
      </c>
      <c r="J46" s="89"/>
      <c r="K46" s="90">
        <v>33.44</v>
      </c>
      <c r="L46" s="89"/>
      <c r="M46" s="90">
        <v>20.05</v>
      </c>
      <c r="N46" s="89"/>
      <c r="O46" s="90">
        <v>31.59</v>
      </c>
      <c r="P46" s="89"/>
      <c r="Q46" s="90">
        <v>24</v>
      </c>
      <c r="R46" s="89"/>
      <c r="S46" s="90">
        <v>31.92</v>
      </c>
      <c r="T46" s="89"/>
      <c r="U46" s="90">
        <v>29.68</v>
      </c>
      <c r="V46" s="89"/>
      <c r="W46" s="90">
        <v>27.72</v>
      </c>
      <c r="X46" s="89"/>
      <c r="Y46" s="90">
        <v>30.75</v>
      </c>
      <c r="Z46" s="89"/>
      <c r="AA46" s="118">
        <f t="shared" si="0"/>
        <v>287.75</v>
      </c>
      <c r="AB46" s="92">
        <v>1</v>
      </c>
      <c r="AC46" s="92">
        <v>4</v>
      </c>
      <c r="AD46" s="119">
        <f>AA46*0.95</f>
        <v>273.36250000000001</v>
      </c>
      <c r="AE46" s="92">
        <v>4</v>
      </c>
      <c r="AF46" s="92">
        <v>9</v>
      </c>
    </row>
    <row r="47" spans="1:32" s="1" customFormat="1" ht="20.100000000000001" customHeight="1" x14ac:dyDescent="0.3">
      <c r="A47" s="67" t="s">
        <v>2</v>
      </c>
      <c r="B47" s="68" t="s">
        <v>43</v>
      </c>
      <c r="C47" s="72">
        <v>20</v>
      </c>
      <c r="D47" s="58" t="s">
        <v>72</v>
      </c>
      <c r="E47" s="21" t="s">
        <v>6</v>
      </c>
      <c r="F47" s="21" t="s">
        <v>53</v>
      </c>
      <c r="G47" s="22">
        <v>42.18</v>
      </c>
      <c r="H47" s="23"/>
      <c r="I47" s="24">
        <v>22.6</v>
      </c>
      <c r="J47" s="23"/>
      <c r="K47" s="24">
        <v>35.9</v>
      </c>
      <c r="L47" s="23"/>
      <c r="M47" s="24">
        <v>21.92</v>
      </c>
      <c r="N47" s="23"/>
      <c r="O47" s="24">
        <v>33.71</v>
      </c>
      <c r="P47" s="23"/>
      <c r="Q47" s="24">
        <v>26.02</v>
      </c>
      <c r="R47" s="23"/>
      <c r="S47" s="24">
        <v>26.82</v>
      </c>
      <c r="T47" s="23"/>
      <c r="U47" s="24">
        <v>31.56</v>
      </c>
      <c r="V47" s="23"/>
      <c r="W47" s="24">
        <v>26.19</v>
      </c>
      <c r="X47" s="23"/>
      <c r="Y47" s="24">
        <v>43.77</v>
      </c>
      <c r="Z47" s="23" t="s">
        <v>17</v>
      </c>
      <c r="AA47" s="43">
        <f t="shared" si="0"/>
        <v>310.67</v>
      </c>
      <c r="AB47" s="25">
        <v>2</v>
      </c>
      <c r="AC47" s="132">
        <v>12</v>
      </c>
      <c r="AD47" s="42">
        <f>AA47*0.95</f>
        <v>295.13650000000001</v>
      </c>
      <c r="AE47" s="25">
        <v>13</v>
      </c>
      <c r="AF47" s="25">
        <v>6</v>
      </c>
    </row>
    <row r="48" spans="1:32" s="1" customFormat="1" ht="20.100000000000001" customHeight="1" x14ac:dyDescent="0.3">
      <c r="A48" s="94" t="s">
        <v>17</v>
      </c>
      <c r="B48" s="95" t="s">
        <v>43</v>
      </c>
      <c r="C48" s="96">
        <v>15</v>
      </c>
      <c r="D48" s="97" t="s">
        <v>116</v>
      </c>
      <c r="E48" s="98" t="s">
        <v>65</v>
      </c>
      <c r="F48" s="98" t="s">
        <v>109</v>
      </c>
      <c r="G48" s="99">
        <v>41.17</v>
      </c>
      <c r="H48" s="100"/>
      <c r="I48" s="101">
        <v>24.45</v>
      </c>
      <c r="J48" s="100"/>
      <c r="K48" s="101">
        <v>40.9</v>
      </c>
      <c r="L48" s="100" t="s">
        <v>100</v>
      </c>
      <c r="M48" s="101">
        <v>22.4</v>
      </c>
      <c r="N48" s="100"/>
      <c r="O48" s="101">
        <v>34.950000000000003</v>
      </c>
      <c r="P48" s="100"/>
      <c r="Q48" s="101">
        <v>26.61</v>
      </c>
      <c r="R48" s="100"/>
      <c r="S48" s="101">
        <v>28.66</v>
      </c>
      <c r="T48" s="100"/>
      <c r="U48" s="101">
        <v>30.46</v>
      </c>
      <c r="V48" s="100"/>
      <c r="W48" s="101">
        <v>27.1</v>
      </c>
      <c r="X48" s="100"/>
      <c r="Y48" s="101">
        <v>34.909999999999997</v>
      </c>
      <c r="Z48" s="100"/>
      <c r="AA48" s="124">
        <f t="shared" si="0"/>
        <v>311.61</v>
      </c>
      <c r="AB48" s="103">
        <v>3</v>
      </c>
      <c r="AC48" s="138">
        <v>13</v>
      </c>
      <c r="AD48" s="125">
        <f>AA48</f>
        <v>311.61</v>
      </c>
      <c r="AE48" s="138">
        <v>20</v>
      </c>
      <c r="AF48" s="103">
        <v>4</v>
      </c>
    </row>
    <row r="49" spans="1:32" s="1" customFormat="1" ht="19.5" x14ac:dyDescent="0.3">
      <c r="A49" s="76" t="s">
        <v>2</v>
      </c>
      <c r="B49" s="77" t="s">
        <v>55</v>
      </c>
      <c r="C49" s="78">
        <v>59</v>
      </c>
      <c r="D49" s="60" t="s">
        <v>99</v>
      </c>
      <c r="E49" s="55" t="s">
        <v>65</v>
      </c>
      <c r="F49" s="55" t="s">
        <v>101</v>
      </c>
      <c r="G49" s="62">
        <v>44.6</v>
      </c>
      <c r="H49" s="63"/>
      <c r="I49" s="56">
        <v>23.97</v>
      </c>
      <c r="J49" s="63"/>
      <c r="K49" s="56">
        <v>41.98</v>
      </c>
      <c r="L49" s="63"/>
      <c r="M49" s="56">
        <v>24.17</v>
      </c>
      <c r="N49" s="63"/>
      <c r="O49" s="56">
        <v>38.340000000000003</v>
      </c>
      <c r="P49" s="63"/>
      <c r="Q49" s="56">
        <v>35.85</v>
      </c>
      <c r="R49" s="63"/>
      <c r="S49" s="56">
        <v>32.29</v>
      </c>
      <c r="T49" s="63"/>
      <c r="U49" s="56">
        <v>32.35</v>
      </c>
      <c r="V49" s="63"/>
      <c r="W49" s="56">
        <v>30.18</v>
      </c>
      <c r="X49" s="63"/>
      <c r="Y49" s="56">
        <v>42.29</v>
      </c>
      <c r="Z49" s="63"/>
      <c r="AA49" s="118">
        <f t="shared" si="0"/>
        <v>346.02</v>
      </c>
      <c r="AB49" s="92">
        <v>1</v>
      </c>
      <c r="AC49" s="92">
        <v>24</v>
      </c>
      <c r="AD49" s="119">
        <f>AA49*0.95</f>
        <v>328.71899999999999</v>
      </c>
      <c r="AE49" s="92">
        <v>27</v>
      </c>
      <c r="AF49" s="92">
        <v>9</v>
      </c>
    </row>
    <row r="50" spans="1:32" s="1" customFormat="1" ht="20.100000000000001" customHeight="1" thickBot="1" x14ac:dyDescent="0.35">
      <c r="A50" s="120" t="s">
        <v>36</v>
      </c>
      <c r="B50" s="121" t="s">
        <v>55</v>
      </c>
      <c r="C50" s="122">
        <v>36</v>
      </c>
      <c r="D50" s="61" t="s">
        <v>125</v>
      </c>
      <c r="E50" s="54" t="s">
        <v>50</v>
      </c>
      <c r="F50" s="54" t="s">
        <v>54</v>
      </c>
      <c r="G50" s="50">
        <v>56.02</v>
      </c>
      <c r="H50" s="51"/>
      <c r="I50" s="52">
        <v>37.99</v>
      </c>
      <c r="J50" s="51"/>
      <c r="K50" s="52">
        <v>64.09</v>
      </c>
      <c r="L50" s="51"/>
      <c r="M50" s="52">
        <v>29.17</v>
      </c>
      <c r="N50" s="51" t="s">
        <v>100</v>
      </c>
      <c r="O50" s="52">
        <v>46.63</v>
      </c>
      <c r="P50" s="51"/>
      <c r="Q50" s="52">
        <v>49.45</v>
      </c>
      <c r="R50" s="51"/>
      <c r="S50" s="52">
        <v>35.24</v>
      </c>
      <c r="T50" s="51"/>
      <c r="U50" s="52">
        <v>37.35</v>
      </c>
      <c r="V50" s="51" t="s">
        <v>100</v>
      </c>
      <c r="W50" s="52">
        <v>35.18</v>
      </c>
      <c r="X50" s="51" t="s">
        <v>100</v>
      </c>
      <c r="Y50" s="52">
        <v>47.17</v>
      </c>
      <c r="Z50" s="51"/>
      <c r="AA50" s="48">
        <f t="shared" si="0"/>
        <v>438.29000000000008</v>
      </c>
      <c r="AB50" s="41">
        <v>2</v>
      </c>
      <c r="AC50" s="41">
        <v>37</v>
      </c>
      <c r="AD50" s="46">
        <f>AA50*0.93</f>
        <v>407.60970000000009</v>
      </c>
      <c r="AE50" s="41">
        <v>39</v>
      </c>
      <c r="AF50" s="41">
        <v>6</v>
      </c>
    </row>
    <row r="51" spans="1:32" s="1" customFormat="1" ht="20.100000000000001" customHeight="1" x14ac:dyDescent="0.3">
      <c r="A51" s="83" t="s">
        <v>36</v>
      </c>
      <c r="B51" s="84" t="s">
        <v>69</v>
      </c>
      <c r="C51" s="85">
        <v>44</v>
      </c>
      <c r="D51" s="86" t="s">
        <v>90</v>
      </c>
      <c r="E51" s="87" t="s">
        <v>69</v>
      </c>
      <c r="F51" s="87" t="s">
        <v>152</v>
      </c>
      <c r="G51" s="88"/>
      <c r="H51" s="89" t="s">
        <v>46</v>
      </c>
      <c r="I51" s="90">
        <v>25.1</v>
      </c>
      <c r="J51" s="89"/>
      <c r="K51" s="90"/>
      <c r="L51" s="89" t="s">
        <v>100</v>
      </c>
      <c r="M51" s="90">
        <v>22.78</v>
      </c>
      <c r="N51" s="89"/>
      <c r="O51" s="90">
        <v>41.88</v>
      </c>
      <c r="P51" s="89" t="s">
        <v>17</v>
      </c>
      <c r="Q51" s="90">
        <v>33.08</v>
      </c>
      <c r="R51" s="89"/>
      <c r="S51" s="90"/>
      <c r="T51" s="89" t="s">
        <v>100</v>
      </c>
      <c r="U51" s="90"/>
      <c r="V51" s="89" t="s">
        <v>100</v>
      </c>
      <c r="W51" s="90">
        <v>30.79</v>
      </c>
      <c r="X51" s="89"/>
      <c r="Y51" s="90"/>
      <c r="Z51" s="126" t="s">
        <v>100</v>
      </c>
      <c r="AA51" s="127"/>
    </row>
    <row r="52" spans="1:32" s="1" customFormat="1" ht="20.100000000000001" customHeight="1" x14ac:dyDescent="0.3">
      <c r="A52" s="67" t="s">
        <v>2</v>
      </c>
      <c r="B52" s="81" t="s">
        <v>69</v>
      </c>
      <c r="C52" s="69">
        <v>47</v>
      </c>
      <c r="D52" s="58" t="s">
        <v>102</v>
      </c>
      <c r="E52" s="21" t="s">
        <v>69</v>
      </c>
      <c r="F52" s="21" t="s">
        <v>153</v>
      </c>
      <c r="G52" s="22"/>
      <c r="H52" s="23" t="s">
        <v>46</v>
      </c>
      <c r="I52" s="24"/>
      <c r="J52" s="23" t="s">
        <v>46</v>
      </c>
      <c r="K52" s="24"/>
      <c r="L52" s="23" t="s">
        <v>100</v>
      </c>
      <c r="M52" s="24">
        <v>22.77</v>
      </c>
      <c r="N52" s="23"/>
      <c r="O52" s="24">
        <v>35.71</v>
      </c>
      <c r="P52" s="23"/>
      <c r="Q52" s="24"/>
      <c r="R52" s="23" t="s">
        <v>100</v>
      </c>
      <c r="S52" s="24">
        <v>35.909999999999997</v>
      </c>
      <c r="T52" s="23" t="s">
        <v>17</v>
      </c>
      <c r="U52" s="24"/>
      <c r="V52" s="23" t="s">
        <v>100</v>
      </c>
      <c r="W52" s="24">
        <v>29.94</v>
      </c>
      <c r="X52" s="23"/>
      <c r="Y52" s="24">
        <v>44.35</v>
      </c>
      <c r="Z52" s="79"/>
      <c r="AA52" s="128"/>
    </row>
    <row r="53" spans="1:32" s="1" customFormat="1" ht="20.100000000000001" customHeight="1" x14ac:dyDescent="0.3">
      <c r="A53" s="67" t="s">
        <v>2</v>
      </c>
      <c r="B53" s="81" t="s">
        <v>69</v>
      </c>
      <c r="C53" s="69">
        <v>43</v>
      </c>
      <c r="D53" s="58" t="s">
        <v>151</v>
      </c>
      <c r="E53" s="21" t="s">
        <v>69</v>
      </c>
      <c r="F53" s="21" t="s">
        <v>61</v>
      </c>
      <c r="G53" s="22"/>
      <c r="H53" s="23" t="s">
        <v>46</v>
      </c>
      <c r="I53" s="24"/>
      <c r="J53" s="23" t="s">
        <v>46</v>
      </c>
      <c r="K53" s="24"/>
      <c r="L53" s="23" t="s">
        <v>100</v>
      </c>
      <c r="M53" s="24"/>
      <c r="N53" s="23" t="s">
        <v>100</v>
      </c>
      <c r="O53" s="24">
        <v>41.13</v>
      </c>
      <c r="P53" s="23" t="s">
        <v>17</v>
      </c>
      <c r="Q53" s="24">
        <v>44.05</v>
      </c>
      <c r="R53" s="23"/>
      <c r="S53" s="24">
        <v>30.79</v>
      </c>
      <c r="T53" s="23"/>
      <c r="U53" s="24">
        <v>30.14</v>
      </c>
      <c r="V53" s="23"/>
      <c r="W53" s="24">
        <v>30.25</v>
      </c>
      <c r="X53" s="23"/>
      <c r="Y53" s="24"/>
      <c r="Z53" s="79" t="s">
        <v>100</v>
      </c>
      <c r="AA53" s="128"/>
    </row>
    <row r="54" spans="1:32" s="1" customFormat="1" ht="20.100000000000001" customHeight="1" x14ac:dyDescent="0.3">
      <c r="A54" s="67" t="s">
        <v>37</v>
      </c>
      <c r="B54" s="81" t="s">
        <v>69</v>
      </c>
      <c r="C54" s="69">
        <v>19</v>
      </c>
      <c r="D54" s="58" t="s">
        <v>150</v>
      </c>
      <c r="E54" s="21" t="s">
        <v>69</v>
      </c>
      <c r="F54" s="21" t="s">
        <v>148</v>
      </c>
      <c r="G54" s="22"/>
      <c r="H54" s="23" t="s">
        <v>100</v>
      </c>
      <c r="I54" s="24">
        <v>27.99</v>
      </c>
      <c r="J54" s="23"/>
      <c r="K54" s="24">
        <v>43.68</v>
      </c>
      <c r="L54" s="23"/>
      <c r="M54" s="24">
        <v>26.52</v>
      </c>
      <c r="N54" s="23"/>
      <c r="O54" s="24">
        <v>45.67</v>
      </c>
      <c r="P54" s="23"/>
      <c r="Q54" s="24">
        <v>31.84</v>
      </c>
      <c r="R54" s="23"/>
      <c r="S54" s="24">
        <v>35.5</v>
      </c>
      <c r="T54" s="23"/>
      <c r="U54" s="24"/>
      <c r="V54" s="23" t="s">
        <v>100</v>
      </c>
      <c r="W54" s="24">
        <v>33.549999999999997</v>
      </c>
      <c r="X54" s="23"/>
      <c r="Y54" s="24"/>
      <c r="Z54" s="79" t="s">
        <v>46</v>
      </c>
      <c r="AA54" s="128"/>
    </row>
    <row r="55" spans="1:32" s="1" customFormat="1" ht="20.100000000000001" customHeight="1" x14ac:dyDescent="0.3">
      <c r="A55" s="70" t="s">
        <v>4</v>
      </c>
      <c r="B55" s="82" t="s">
        <v>69</v>
      </c>
      <c r="C55" s="69">
        <v>17</v>
      </c>
      <c r="D55" s="58" t="s">
        <v>119</v>
      </c>
      <c r="E55" s="21" t="s">
        <v>69</v>
      </c>
      <c r="F55" s="21" t="s">
        <v>154</v>
      </c>
      <c r="G55" s="22">
        <v>45.37</v>
      </c>
      <c r="H55" s="23"/>
      <c r="I55" s="24">
        <v>24.36</v>
      </c>
      <c r="J55" s="23"/>
      <c r="K55" s="24">
        <v>55.96</v>
      </c>
      <c r="L55" s="23" t="s">
        <v>66</v>
      </c>
      <c r="M55" s="24">
        <v>22.25</v>
      </c>
      <c r="N55" s="23"/>
      <c r="O55" s="24">
        <v>33.53</v>
      </c>
      <c r="P55" s="23"/>
      <c r="Q55" s="24"/>
      <c r="R55" s="23" t="s">
        <v>100</v>
      </c>
      <c r="S55" s="24">
        <v>31.45</v>
      </c>
      <c r="T55" s="23" t="s">
        <v>17</v>
      </c>
      <c r="U55" s="24">
        <v>27.91</v>
      </c>
      <c r="V55" s="23"/>
      <c r="W55" s="24">
        <v>30.89</v>
      </c>
      <c r="X55" s="23" t="s">
        <v>17</v>
      </c>
      <c r="Y55" s="24"/>
      <c r="Z55" s="79" t="s">
        <v>46</v>
      </c>
      <c r="AA55" s="128"/>
    </row>
    <row r="56" spans="1:32" s="1" customFormat="1" ht="20.100000000000001" customHeight="1" x14ac:dyDescent="0.3">
      <c r="A56" s="70" t="s">
        <v>2</v>
      </c>
      <c r="B56" s="82" t="s">
        <v>69</v>
      </c>
      <c r="C56" s="69">
        <v>45</v>
      </c>
      <c r="D56" s="58" t="s">
        <v>91</v>
      </c>
      <c r="E56" s="21" t="s">
        <v>69</v>
      </c>
      <c r="F56" s="21" t="s">
        <v>77</v>
      </c>
      <c r="G56" s="22"/>
      <c r="H56" s="23" t="s">
        <v>100</v>
      </c>
      <c r="I56" s="24"/>
      <c r="J56" s="23" t="s">
        <v>100</v>
      </c>
      <c r="K56" s="24">
        <v>38.56</v>
      </c>
      <c r="L56" s="23"/>
      <c r="M56" s="24">
        <v>30.62</v>
      </c>
      <c r="N56" s="23"/>
      <c r="O56" s="24">
        <v>39.869999999999997</v>
      </c>
      <c r="P56" s="23"/>
      <c r="Q56" s="24"/>
      <c r="R56" s="23" t="s">
        <v>100</v>
      </c>
      <c r="S56" s="24">
        <v>35.22</v>
      </c>
      <c r="T56" s="23"/>
      <c r="U56" s="24">
        <v>40.299999999999997</v>
      </c>
      <c r="V56" s="23" t="s">
        <v>17</v>
      </c>
      <c r="W56" s="24">
        <v>37.26</v>
      </c>
      <c r="X56" s="23"/>
      <c r="Y56" s="24">
        <v>58.62</v>
      </c>
      <c r="Z56" s="79"/>
      <c r="AA56" s="128"/>
    </row>
    <row r="57" spans="1:32" s="1" customFormat="1" ht="20.100000000000001" customHeight="1" x14ac:dyDescent="0.3">
      <c r="A57" s="67" t="s">
        <v>37</v>
      </c>
      <c r="B57" s="81" t="s">
        <v>69</v>
      </c>
      <c r="C57" s="72">
        <v>51</v>
      </c>
      <c r="D57" s="58" t="s">
        <v>128</v>
      </c>
      <c r="E57" s="21" t="s">
        <v>69</v>
      </c>
      <c r="F57" s="21" t="s">
        <v>155</v>
      </c>
      <c r="G57" s="22">
        <v>51.4</v>
      </c>
      <c r="H57" s="23" t="s">
        <v>17</v>
      </c>
      <c r="I57" s="24"/>
      <c r="J57" s="23" t="s">
        <v>100</v>
      </c>
      <c r="K57" s="24">
        <v>49.92</v>
      </c>
      <c r="L57" s="23" t="s">
        <v>17</v>
      </c>
      <c r="M57" s="24">
        <v>26.64</v>
      </c>
      <c r="N57" s="23"/>
      <c r="O57" s="24">
        <v>54.51</v>
      </c>
      <c r="P57" s="23" t="s">
        <v>66</v>
      </c>
      <c r="Q57" s="24">
        <v>41.55</v>
      </c>
      <c r="R57" s="23" t="s">
        <v>66</v>
      </c>
      <c r="S57" s="24"/>
      <c r="T57" s="23" t="s">
        <v>100</v>
      </c>
      <c r="U57" s="24"/>
      <c r="V57" s="23" t="s">
        <v>100</v>
      </c>
      <c r="W57" s="24">
        <v>32.880000000000003</v>
      </c>
      <c r="X57" s="23"/>
      <c r="Y57" s="24">
        <v>42.13</v>
      </c>
      <c r="Z57" s="79"/>
      <c r="AA57" s="128"/>
    </row>
    <row r="58" spans="1:32" s="1" customFormat="1" ht="20.100000000000001" customHeight="1" thickBot="1" x14ac:dyDescent="0.35">
      <c r="A58" s="73"/>
      <c r="B58" s="74"/>
      <c r="C58" s="75"/>
      <c r="D58" s="59"/>
      <c r="E58" s="53"/>
      <c r="F58" s="53"/>
      <c r="G58" s="33"/>
      <c r="H58" s="34"/>
      <c r="I58" s="35"/>
      <c r="J58" s="34"/>
      <c r="K58" s="35"/>
      <c r="L58" s="34"/>
      <c r="M58" s="35"/>
      <c r="N58" s="34"/>
      <c r="O58" s="35"/>
      <c r="P58" s="34"/>
      <c r="Q58" s="35"/>
      <c r="R58" s="34"/>
      <c r="S58" s="35"/>
      <c r="T58" s="34"/>
      <c r="U58" s="35"/>
      <c r="V58" s="34"/>
      <c r="W58" s="35"/>
      <c r="X58" s="34"/>
      <c r="Y58" s="35"/>
      <c r="Z58" s="80"/>
      <c r="AA58" s="128"/>
    </row>
    <row r="59" spans="1:32" s="1" customFormat="1" ht="18.75" x14ac:dyDescent="0.25">
      <c r="A59" s="9"/>
      <c r="B59" s="9"/>
      <c r="C59" s="9"/>
      <c r="D59" s="9"/>
      <c r="E59" s="9"/>
      <c r="F59" s="9"/>
      <c r="G59" s="11"/>
      <c r="H59" s="11"/>
      <c r="I59" s="11"/>
      <c r="J59" s="11"/>
      <c r="K59" s="11"/>
      <c r="L59" s="11"/>
      <c r="M59" s="11"/>
      <c r="N59" s="11"/>
      <c r="O59" s="11"/>
      <c r="P59" s="11"/>
      <c r="Q59" s="11"/>
      <c r="R59" s="11"/>
      <c r="S59" s="11"/>
      <c r="T59" s="11"/>
      <c r="U59" s="11"/>
      <c r="V59" s="11"/>
      <c r="W59" s="11"/>
      <c r="X59" s="11"/>
      <c r="Y59" s="11"/>
      <c r="Z59" s="11"/>
      <c r="AA59" s="14"/>
      <c r="AB59" s="9"/>
      <c r="AC59" s="9"/>
      <c r="AD59" s="9" t="s">
        <v>40</v>
      </c>
      <c r="AE59" s="9"/>
      <c r="AF59" s="6"/>
    </row>
    <row r="60" spans="1:32" s="1" customFormat="1" ht="18.75" x14ac:dyDescent="0.25">
      <c r="A60" s="14" t="s">
        <v>18</v>
      </c>
      <c r="B60" s="14"/>
      <c r="C60" s="14"/>
      <c r="D60" s="6"/>
      <c r="E60" s="14" t="s">
        <v>19</v>
      </c>
      <c r="F60" s="9"/>
      <c r="G60" s="2"/>
      <c r="H60" s="2"/>
      <c r="I60" s="2"/>
      <c r="J60" s="2"/>
      <c r="K60" s="2"/>
      <c r="L60" s="2"/>
      <c r="M60" s="2"/>
      <c r="N60" s="2"/>
      <c r="O60" s="2"/>
      <c r="P60" s="2"/>
      <c r="Q60" s="2"/>
      <c r="R60" s="2"/>
      <c r="S60" s="2"/>
      <c r="T60" s="2"/>
      <c r="U60" s="2"/>
      <c r="V60" s="2"/>
      <c r="W60" s="2"/>
      <c r="X60" s="2"/>
      <c r="Y60" s="2"/>
      <c r="Z60" s="2"/>
      <c r="AA60" s="14"/>
      <c r="AB60" s="9"/>
      <c r="AC60" s="9"/>
      <c r="AD60" s="9"/>
      <c r="AE60" s="9"/>
      <c r="AF60" s="6"/>
    </row>
    <row r="61" spans="1:32" s="1" customFormat="1" ht="18.75" x14ac:dyDescent="0.25">
      <c r="A61" s="2"/>
      <c r="B61" s="2"/>
      <c r="C61" s="2"/>
      <c r="E61" s="14" t="s">
        <v>20</v>
      </c>
      <c r="F61" s="9"/>
      <c r="G61" s="2"/>
      <c r="H61" s="2"/>
      <c r="I61" s="2"/>
      <c r="J61" s="2"/>
      <c r="K61" s="2"/>
      <c r="L61" s="2"/>
      <c r="M61" s="2"/>
      <c r="N61" s="2"/>
      <c r="O61" s="2"/>
      <c r="P61" s="2"/>
      <c r="Q61" s="2"/>
      <c r="R61" s="2"/>
      <c r="S61" s="2"/>
      <c r="T61" s="2"/>
      <c r="U61" s="2"/>
      <c r="V61" s="2"/>
      <c r="W61" s="2"/>
      <c r="X61" s="2"/>
      <c r="Y61" s="2"/>
      <c r="Z61" s="2"/>
      <c r="AA61" s="2"/>
    </row>
    <row r="62" spans="1:32" s="1" customFormat="1" ht="18.75" customHeight="1" x14ac:dyDescent="0.25">
      <c r="A62" s="14"/>
      <c r="B62" s="2"/>
      <c r="C62" s="2"/>
      <c r="E62" s="14" t="s">
        <v>21</v>
      </c>
      <c r="F62" s="9"/>
      <c r="G62" s="2"/>
      <c r="H62" s="2"/>
      <c r="I62" s="2"/>
      <c r="J62" s="2"/>
      <c r="K62" s="2"/>
      <c r="L62" s="2"/>
      <c r="M62" s="2"/>
      <c r="N62" s="2"/>
      <c r="O62" s="2"/>
      <c r="P62" s="2"/>
      <c r="Q62" s="2"/>
      <c r="R62" s="2"/>
      <c r="S62" s="2"/>
      <c r="T62" s="2"/>
      <c r="U62" s="2"/>
      <c r="V62" s="2"/>
      <c r="W62" s="2"/>
      <c r="X62" s="2"/>
      <c r="Y62" s="2"/>
      <c r="Z62" s="2"/>
      <c r="AA62" s="2"/>
    </row>
    <row r="63" spans="1:32" s="1" customFormat="1" ht="18.75" customHeight="1" x14ac:dyDescent="0.25">
      <c r="A63" s="14"/>
      <c r="B63" s="2"/>
      <c r="C63" s="2"/>
      <c r="E63" s="15" t="s">
        <v>35</v>
      </c>
      <c r="F63" s="9"/>
      <c r="G63" s="2"/>
      <c r="H63" s="2"/>
      <c r="I63" s="2"/>
      <c r="J63" s="2"/>
      <c r="K63" s="2"/>
      <c r="L63" s="2"/>
      <c r="M63" s="2"/>
      <c r="N63" s="2"/>
      <c r="O63" s="2"/>
      <c r="P63" s="2"/>
      <c r="Q63" s="2"/>
      <c r="R63" s="2"/>
      <c r="S63" s="2"/>
      <c r="T63" s="2"/>
      <c r="U63" s="2"/>
      <c r="V63" s="2"/>
      <c r="W63" s="2"/>
      <c r="X63" s="2"/>
      <c r="Y63" s="2"/>
      <c r="Z63" s="2"/>
      <c r="AA63" s="2"/>
    </row>
    <row r="64" spans="1:32" s="1" customFormat="1" ht="18.75" x14ac:dyDescent="0.25">
      <c r="A64" s="14"/>
      <c r="B64" s="2"/>
      <c r="C64" s="2"/>
      <c r="D64" s="15"/>
      <c r="E64" s="2"/>
      <c r="F64" s="2"/>
      <c r="G64" s="2"/>
      <c r="H64" s="2"/>
      <c r="I64" s="2"/>
      <c r="J64" s="2"/>
      <c r="K64" s="2"/>
      <c r="L64" s="2"/>
      <c r="M64" s="2"/>
      <c r="N64" s="2"/>
      <c r="O64" s="2"/>
      <c r="P64" s="2"/>
      <c r="Q64" s="2"/>
      <c r="R64" s="2"/>
      <c r="S64" s="2"/>
      <c r="T64" s="2"/>
      <c r="U64" s="2"/>
      <c r="V64" s="2"/>
      <c r="W64" s="2"/>
      <c r="X64" s="2"/>
      <c r="Y64" s="2"/>
      <c r="Z64" s="2"/>
      <c r="AA64" s="2"/>
    </row>
    <row r="65" spans="1:32" s="20" customFormat="1" ht="19.5" x14ac:dyDescent="0.3">
      <c r="A65" s="18" t="s">
        <v>47</v>
      </c>
      <c r="B65" s="16"/>
      <c r="C65" s="16"/>
      <c r="D65" s="16"/>
      <c r="E65" s="16"/>
      <c r="F65" s="16"/>
      <c r="G65" s="16"/>
      <c r="I65" s="16"/>
      <c r="J65" s="16"/>
      <c r="K65" s="16"/>
      <c r="L65" s="16"/>
      <c r="M65" s="16"/>
      <c r="N65" s="16"/>
      <c r="O65" s="16"/>
      <c r="P65" s="16"/>
      <c r="Q65" s="16"/>
      <c r="R65" s="16"/>
      <c r="S65" s="16"/>
      <c r="T65" s="16"/>
      <c r="U65" s="16"/>
      <c r="V65" s="16"/>
      <c r="W65" s="16"/>
      <c r="X65" s="16"/>
      <c r="Y65" s="16"/>
      <c r="Z65" s="16"/>
      <c r="AA65" s="16"/>
      <c r="AB65" s="19"/>
      <c r="AC65" s="19"/>
      <c r="AD65" s="19"/>
      <c r="AE65" s="19"/>
    </row>
    <row r="66" spans="1:32" s="1" customFormat="1" ht="18.75" x14ac:dyDescent="0.25">
      <c r="A66" s="18" t="s">
        <v>52</v>
      </c>
      <c r="B66" s="2"/>
      <c r="C66" s="2"/>
      <c r="D66" s="2"/>
      <c r="E66" s="2"/>
      <c r="F66" s="2"/>
      <c r="G66" s="2"/>
      <c r="H66" s="2"/>
      <c r="I66" s="2"/>
      <c r="J66" s="2"/>
      <c r="K66" s="2"/>
      <c r="L66" s="2"/>
      <c r="M66" s="2"/>
      <c r="N66" s="2"/>
      <c r="O66" s="2"/>
      <c r="P66" s="2"/>
      <c r="Q66" s="2"/>
      <c r="R66" s="2"/>
      <c r="S66" s="2"/>
      <c r="T66" s="2"/>
      <c r="U66" s="2"/>
      <c r="V66" s="2"/>
      <c r="W66" s="2"/>
      <c r="X66" s="2"/>
      <c r="Y66" s="2"/>
      <c r="Z66" s="2"/>
      <c r="AA66" s="2"/>
      <c r="AB66" s="19"/>
      <c r="AC66" s="9"/>
      <c r="AD66" s="9"/>
      <c r="AE66" s="9"/>
    </row>
    <row r="67" spans="1:32" s="1" customFormat="1" ht="18.75" x14ac:dyDescent="0.25">
      <c r="A67" s="31" t="s">
        <v>159</v>
      </c>
      <c r="B67" s="2"/>
      <c r="C67" s="2"/>
      <c r="D67" s="2"/>
      <c r="E67" s="2"/>
      <c r="F67" s="2"/>
      <c r="G67" s="2"/>
      <c r="H67" s="2"/>
      <c r="I67" s="2"/>
      <c r="J67" s="2"/>
      <c r="K67" s="2"/>
      <c r="L67" s="2"/>
      <c r="M67" s="2"/>
      <c r="N67" s="2"/>
      <c r="O67" s="2"/>
      <c r="P67" s="2"/>
      <c r="Q67" s="2"/>
      <c r="R67" s="2"/>
      <c r="S67" s="2"/>
      <c r="T67" s="2"/>
      <c r="U67" s="2"/>
      <c r="V67" s="2"/>
      <c r="W67" s="2"/>
      <c r="X67" s="2"/>
      <c r="Y67" s="2"/>
      <c r="Z67" s="2"/>
      <c r="AA67" s="2"/>
      <c r="AB67" s="19"/>
      <c r="AC67" s="9"/>
      <c r="AD67" s="9"/>
      <c r="AE67" s="9"/>
    </row>
    <row r="68" spans="1:32" s="1" customFormat="1" ht="18.75" x14ac:dyDescent="0.25">
      <c r="A68" s="14"/>
      <c r="B68" s="2"/>
      <c r="C68" s="2"/>
      <c r="D68" s="2"/>
      <c r="E68" s="2"/>
      <c r="F68" s="2"/>
      <c r="G68" s="2"/>
      <c r="H68" s="2"/>
      <c r="I68" s="2"/>
      <c r="J68" s="2"/>
      <c r="K68" s="2"/>
      <c r="L68" s="2"/>
      <c r="M68" s="2"/>
      <c r="N68" s="2"/>
      <c r="O68" s="2"/>
      <c r="P68" s="2"/>
      <c r="Q68" s="2"/>
      <c r="R68" s="2"/>
      <c r="S68" s="2"/>
      <c r="T68" s="2"/>
      <c r="U68" s="2"/>
      <c r="V68" s="2"/>
      <c r="W68" s="2"/>
      <c r="X68" s="2"/>
      <c r="Y68" s="2"/>
      <c r="Z68" s="2"/>
      <c r="AA68" s="2"/>
      <c r="AB68" s="19"/>
      <c r="AC68" s="9"/>
      <c r="AD68" s="9"/>
      <c r="AE68" s="9"/>
    </row>
    <row r="69" spans="1:32" s="1" customFormat="1" ht="18.75" x14ac:dyDescent="0.25">
      <c r="A69" s="17" t="s">
        <v>160</v>
      </c>
      <c r="B69" s="2"/>
      <c r="C69" s="2"/>
      <c r="D69" s="2"/>
      <c r="E69" s="2"/>
      <c r="F69" s="2"/>
      <c r="G69" s="2"/>
      <c r="H69" s="2"/>
      <c r="I69" s="2"/>
      <c r="J69" s="2"/>
      <c r="K69" s="2"/>
      <c r="L69" s="2"/>
      <c r="M69" s="2"/>
      <c r="N69" s="2"/>
      <c r="O69" s="2"/>
      <c r="P69" s="2"/>
      <c r="Q69" s="2"/>
      <c r="R69" s="2"/>
      <c r="S69" s="2"/>
      <c r="T69" s="2"/>
      <c r="U69" s="2"/>
      <c r="V69" s="2"/>
      <c r="W69" s="2"/>
      <c r="X69" s="2"/>
      <c r="Y69" s="2"/>
      <c r="Z69" s="2"/>
      <c r="AA69" s="2"/>
      <c r="AB69" s="9"/>
      <c r="AC69" s="9"/>
      <c r="AD69" s="9"/>
      <c r="AE69" s="9"/>
    </row>
    <row r="70" spans="1:32" s="1" customFormat="1" ht="18.75" x14ac:dyDescent="0.25">
      <c r="A70" s="17" t="s">
        <v>161</v>
      </c>
      <c r="B70" s="2"/>
      <c r="C70" s="2"/>
      <c r="D70" s="2"/>
      <c r="E70" s="2"/>
      <c r="F70" s="2"/>
      <c r="G70" s="2"/>
      <c r="H70" s="2"/>
      <c r="I70" s="2"/>
      <c r="J70" s="2"/>
      <c r="K70" s="2"/>
      <c r="L70" s="2"/>
      <c r="M70" s="2"/>
      <c r="N70" s="2"/>
      <c r="O70" s="2"/>
      <c r="P70" s="2"/>
      <c r="Q70" s="2"/>
      <c r="R70" s="2"/>
      <c r="S70" s="2"/>
      <c r="T70" s="2"/>
      <c r="U70" s="2"/>
      <c r="V70" s="2"/>
      <c r="W70" s="2"/>
      <c r="X70" s="2"/>
      <c r="Y70" s="2"/>
      <c r="Z70" s="2"/>
      <c r="AA70" s="2"/>
      <c r="AB70" s="9"/>
      <c r="AC70" s="9"/>
      <c r="AD70" s="9"/>
      <c r="AE70" s="9"/>
    </row>
    <row r="71" spans="1:32" s="1" customFormat="1" ht="18.75" x14ac:dyDescent="0.25">
      <c r="A71" s="17" t="s">
        <v>42</v>
      </c>
      <c r="B71" s="2"/>
      <c r="C71" s="2"/>
      <c r="D71" s="2"/>
      <c r="E71" s="2"/>
      <c r="F71" s="2"/>
      <c r="G71" s="2"/>
      <c r="H71" s="2"/>
      <c r="I71" s="2"/>
      <c r="J71" s="2"/>
      <c r="K71" s="2"/>
      <c r="L71" s="2"/>
      <c r="M71" s="2"/>
      <c r="N71" s="2"/>
      <c r="O71" s="2"/>
      <c r="P71" s="2"/>
      <c r="Q71" s="2"/>
      <c r="R71" s="2"/>
      <c r="S71" s="2"/>
      <c r="T71" s="2"/>
      <c r="U71" s="2"/>
      <c r="V71" s="2"/>
      <c r="W71" s="2"/>
      <c r="X71" s="2"/>
      <c r="Y71" s="2"/>
      <c r="Z71" s="2"/>
      <c r="AA71" s="2"/>
      <c r="AB71" s="9"/>
      <c r="AC71" s="9"/>
      <c r="AD71" s="9"/>
      <c r="AE71" s="9"/>
    </row>
    <row r="72" spans="1:32" s="1" customFormat="1" ht="18.75" x14ac:dyDescent="0.25">
      <c r="A72" s="17" t="s">
        <v>162</v>
      </c>
      <c r="B72" s="2"/>
      <c r="C72" s="2"/>
      <c r="D72" s="2"/>
      <c r="E72" s="2"/>
      <c r="F72" s="2"/>
      <c r="G72" s="2"/>
      <c r="H72" s="2"/>
      <c r="I72" s="2"/>
      <c r="J72" s="2"/>
      <c r="K72" s="2"/>
      <c r="L72" s="2"/>
      <c r="M72" s="2"/>
      <c r="N72" s="2"/>
      <c r="O72" s="2"/>
      <c r="P72" s="2"/>
      <c r="Q72" s="2"/>
      <c r="R72" s="2"/>
      <c r="S72" s="2"/>
      <c r="T72" s="2"/>
      <c r="U72" s="2"/>
      <c r="V72" s="2"/>
      <c r="W72" s="2"/>
      <c r="X72" s="2"/>
      <c r="Y72" s="2"/>
      <c r="Z72" s="2"/>
      <c r="AA72" s="2"/>
      <c r="AB72" s="9"/>
      <c r="AC72" s="9"/>
      <c r="AD72" s="9"/>
      <c r="AE72" s="9"/>
    </row>
    <row r="73" spans="1:32" s="1" customFormat="1" ht="18.75" x14ac:dyDescent="0.25">
      <c r="A73" s="14"/>
      <c r="B73" s="2"/>
      <c r="C73" s="2"/>
      <c r="D73" s="2"/>
      <c r="E73" s="2"/>
      <c r="F73" s="2"/>
      <c r="G73" s="2"/>
      <c r="H73" s="2"/>
      <c r="I73" s="2"/>
      <c r="J73" s="2"/>
      <c r="K73" s="2"/>
      <c r="L73" s="2"/>
      <c r="M73" s="2"/>
      <c r="N73" s="2"/>
      <c r="O73" s="2"/>
      <c r="P73" s="2"/>
      <c r="Q73" s="2"/>
      <c r="R73" s="2"/>
      <c r="S73" s="2"/>
      <c r="T73" s="2"/>
      <c r="U73" s="2"/>
      <c r="V73" s="2"/>
      <c r="W73" s="2"/>
      <c r="X73" s="2"/>
      <c r="Y73" s="2"/>
      <c r="Z73" s="2"/>
      <c r="AA73" s="2"/>
      <c r="AB73" s="9"/>
      <c r="AC73" s="9"/>
      <c r="AD73" s="9"/>
      <c r="AE73" s="9"/>
    </row>
    <row r="74" spans="1:32" s="1" customFormat="1" ht="18.75" x14ac:dyDescent="0.25">
      <c r="A74" s="18" t="s">
        <v>22</v>
      </c>
      <c r="B74" s="2"/>
      <c r="C74" s="2"/>
      <c r="D74" s="2"/>
      <c r="E74" s="2"/>
      <c r="F74" s="2"/>
      <c r="G74" s="2"/>
      <c r="H74" s="2"/>
      <c r="I74" s="2"/>
      <c r="J74" s="2"/>
      <c r="K74" s="2"/>
      <c r="L74" s="2"/>
      <c r="M74" s="2"/>
      <c r="N74" s="2"/>
      <c r="O74" s="2"/>
      <c r="P74" s="2"/>
      <c r="Q74" s="2"/>
      <c r="R74" s="2"/>
      <c r="S74" s="2"/>
      <c r="T74" s="2"/>
      <c r="U74" s="2"/>
      <c r="V74" s="2"/>
      <c r="W74" s="2"/>
      <c r="X74" s="2"/>
      <c r="Y74" s="2"/>
      <c r="Z74" s="2"/>
      <c r="AA74" s="2"/>
      <c r="AB74" s="9"/>
      <c r="AC74" s="9"/>
      <c r="AD74" s="9"/>
      <c r="AE74" s="9"/>
    </row>
    <row r="75" spans="1:32" s="1" customFormat="1" ht="18.75" x14ac:dyDescent="0.25">
      <c r="A75" s="18"/>
      <c r="B75" s="2"/>
      <c r="C75" s="2" t="s">
        <v>23</v>
      </c>
      <c r="D75" s="2"/>
      <c r="E75" s="2"/>
      <c r="F75" s="2"/>
      <c r="G75" s="2"/>
      <c r="H75" s="2"/>
      <c r="I75" s="49" t="s">
        <v>24</v>
      </c>
      <c r="J75" s="2"/>
      <c r="K75" s="2"/>
      <c r="L75" s="2"/>
      <c r="M75" s="2"/>
      <c r="N75" s="2"/>
      <c r="O75" s="2"/>
      <c r="P75" s="2"/>
      <c r="Q75" s="2"/>
      <c r="R75" s="2"/>
      <c r="S75" s="2"/>
      <c r="T75" s="2"/>
      <c r="U75" s="2"/>
      <c r="V75" s="2"/>
      <c r="W75" s="2"/>
      <c r="X75" s="2"/>
      <c r="Y75" s="2"/>
      <c r="Z75" s="2"/>
      <c r="AA75" s="2"/>
      <c r="AB75" s="9"/>
      <c r="AC75" s="9"/>
      <c r="AD75" s="9"/>
      <c r="AE75" s="9"/>
    </row>
    <row r="76" spans="1:32" s="1" customFormat="1" ht="18.75" x14ac:dyDescent="0.25">
      <c r="A76" s="18"/>
      <c r="B76" s="2"/>
      <c r="C76" s="2" t="s">
        <v>25</v>
      </c>
      <c r="D76" s="2"/>
      <c r="E76" s="2"/>
      <c r="F76" s="2"/>
      <c r="G76" s="2"/>
      <c r="H76" s="2"/>
      <c r="I76" s="32" t="s">
        <v>26</v>
      </c>
      <c r="J76" s="2"/>
      <c r="K76" s="2"/>
      <c r="L76" s="2"/>
      <c r="M76" s="2"/>
      <c r="N76" s="2"/>
      <c r="O76" s="2"/>
      <c r="P76" s="2"/>
      <c r="Q76" s="2"/>
      <c r="R76" s="2"/>
      <c r="S76" s="2"/>
      <c r="T76" s="2"/>
      <c r="U76" s="2"/>
      <c r="V76" s="2"/>
      <c r="W76" s="2"/>
      <c r="X76" s="2"/>
      <c r="Y76" s="2"/>
      <c r="Z76" s="2"/>
      <c r="AA76" s="2"/>
      <c r="AB76" s="9"/>
      <c r="AC76" s="9"/>
      <c r="AD76" s="9"/>
      <c r="AE76" s="9"/>
    </row>
    <row r="77" spans="1:32" s="1" customFormat="1" ht="18.75" x14ac:dyDescent="0.25">
      <c r="A77" s="180" t="s">
        <v>27</v>
      </c>
      <c r="B77" s="180"/>
      <c r="C77" s="180"/>
      <c r="D77" s="180"/>
      <c r="E77" s="180"/>
      <c r="F77" s="180"/>
      <c r="G77" s="180"/>
      <c r="H77" s="180"/>
      <c r="I77" s="181" t="s">
        <v>28</v>
      </c>
      <c r="J77" s="181"/>
      <c r="K77" s="181"/>
      <c r="L77" s="181"/>
      <c r="M77" s="181"/>
      <c r="N77" s="181"/>
      <c r="O77" s="181"/>
      <c r="P77" s="181"/>
      <c r="Q77" s="181"/>
      <c r="R77" s="181"/>
      <c r="S77" s="181"/>
      <c r="T77" s="181"/>
      <c r="U77" s="181"/>
      <c r="V77" s="181"/>
      <c r="W77" s="181"/>
      <c r="X77" s="181"/>
      <c r="Y77" s="181"/>
      <c r="Z77" s="181"/>
      <c r="AA77" s="181"/>
      <c r="AB77" s="181"/>
      <c r="AC77" s="9"/>
      <c r="AD77" s="9"/>
      <c r="AE77" s="9"/>
    </row>
    <row r="78" spans="1:32" ht="18.75" x14ac:dyDescent="0.25">
      <c r="A78" s="180" t="s">
        <v>29</v>
      </c>
      <c r="B78" s="180"/>
      <c r="C78" s="180"/>
      <c r="D78" s="180"/>
      <c r="E78" s="180"/>
      <c r="F78" s="180"/>
      <c r="G78" s="180"/>
      <c r="H78" s="180"/>
      <c r="I78" s="181" t="s">
        <v>30</v>
      </c>
      <c r="J78" s="181"/>
      <c r="K78" s="181"/>
      <c r="L78" s="181"/>
      <c r="M78" s="181"/>
      <c r="N78" s="181"/>
      <c r="O78" s="181"/>
      <c r="P78" s="181"/>
      <c r="Q78" s="181"/>
      <c r="R78" s="181"/>
      <c r="S78" s="181"/>
      <c r="T78" s="181"/>
      <c r="U78" s="181"/>
      <c r="V78" s="181"/>
      <c r="W78" s="181"/>
      <c r="X78" s="181"/>
      <c r="Y78" s="181"/>
      <c r="Z78" s="181"/>
      <c r="AA78" s="181"/>
      <c r="AB78" s="181"/>
      <c r="AC78" s="2"/>
      <c r="AD78" s="2"/>
      <c r="AE78" s="2"/>
      <c r="AF78" s="1"/>
    </row>
    <row r="79" spans="1:32" s="1" customFormat="1" ht="18.75" x14ac:dyDescent="0.25">
      <c r="A79" s="180" t="s">
        <v>31</v>
      </c>
      <c r="B79" s="180"/>
      <c r="C79" s="180"/>
      <c r="D79" s="180"/>
      <c r="E79" s="180"/>
      <c r="F79" s="180"/>
      <c r="G79" s="180"/>
      <c r="H79" s="180"/>
      <c r="I79" s="181" t="s">
        <v>32</v>
      </c>
      <c r="J79" s="181"/>
      <c r="K79" s="181"/>
      <c r="L79" s="181"/>
      <c r="M79" s="181"/>
      <c r="N79" s="181"/>
      <c r="O79" s="181"/>
      <c r="P79" s="181"/>
      <c r="Q79" s="181"/>
      <c r="R79" s="181"/>
      <c r="S79" s="181"/>
      <c r="T79" s="181"/>
      <c r="U79" s="181"/>
      <c r="V79" s="181"/>
      <c r="W79" s="181"/>
      <c r="X79" s="181"/>
      <c r="Y79" s="181"/>
      <c r="Z79" s="181"/>
      <c r="AA79" s="181"/>
      <c r="AB79" s="181"/>
      <c r="AC79" s="2"/>
      <c r="AD79" s="2"/>
      <c r="AE79" s="2"/>
    </row>
    <row r="80" spans="1:32" s="1" customFormat="1" ht="18.75" x14ac:dyDescent="0.25">
      <c r="A80" s="15"/>
      <c r="B80" s="15"/>
      <c r="C80" s="15"/>
      <c r="D80" s="15"/>
      <c r="E80" s="15"/>
      <c r="F80" s="15"/>
      <c r="G80" s="15"/>
      <c r="H80" s="15"/>
      <c r="I80" s="15"/>
      <c r="J80" s="2"/>
      <c r="K80" s="2"/>
      <c r="L80" s="2"/>
      <c r="M80" s="2"/>
      <c r="N80" s="2"/>
      <c r="O80" s="2"/>
      <c r="P80" s="2"/>
      <c r="Q80" s="2"/>
      <c r="R80" s="2"/>
      <c r="S80" s="2"/>
      <c r="T80" s="2"/>
      <c r="U80" s="2"/>
      <c r="V80" s="2"/>
      <c r="W80" s="2"/>
      <c r="X80" s="2"/>
      <c r="Y80" s="2"/>
      <c r="Z80" s="2"/>
      <c r="AA80" s="2"/>
      <c r="AB80" s="9"/>
      <c r="AC80" s="2"/>
      <c r="AD80" s="2"/>
      <c r="AE80" s="2"/>
      <c r="AF80" s="7"/>
    </row>
    <row r="81" spans="1:32" s="1" customFormat="1" ht="18.75" x14ac:dyDescent="0.25">
      <c r="A81" s="18" t="s">
        <v>33</v>
      </c>
      <c r="B81" s="2"/>
      <c r="C81" s="2"/>
      <c r="D81" s="15"/>
      <c r="E81" s="15"/>
      <c r="F81" s="15"/>
      <c r="G81" s="15"/>
      <c r="H81" s="15"/>
      <c r="I81" s="15"/>
      <c r="J81" s="2"/>
      <c r="K81" s="2"/>
      <c r="L81" s="2"/>
      <c r="M81" s="2"/>
      <c r="N81" s="2"/>
      <c r="O81" s="2"/>
      <c r="P81" s="2"/>
      <c r="Q81" s="2"/>
      <c r="R81" s="2"/>
      <c r="S81" s="2"/>
      <c r="T81" s="2"/>
      <c r="U81" s="2"/>
      <c r="V81" s="2"/>
      <c r="W81" s="2"/>
      <c r="X81" s="2"/>
      <c r="Y81" s="2"/>
      <c r="Z81" s="2"/>
      <c r="AA81" s="2"/>
      <c r="AB81" s="9"/>
      <c r="AC81" s="2"/>
      <c r="AD81" s="2"/>
      <c r="AE81" s="2"/>
    </row>
    <row r="82" spans="1:32" s="1" customFormat="1" ht="18.75" x14ac:dyDescent="0.25">
      <c r="A82" s="186" t="s">
        <v>48</v>
      </c>
      <c r="B82" s="180"/>
      <c r="C82" s="180"/>
      <c r="D82" s="180"/>
      <c r="E82" s="180"/>
      <c r="F82" s="180"/>
      <c r="G82" s="180"/>
      <c r="H82" s="180"/>
      <c r="I82" s="187" t="s">
        <v>49</v>
      </c>
      <c r="J82" s="187"/>
      <c r="K82" s="187"/>
      <c r="L82" s="187"/>
      <c r="M82" s="187"/>
      <c r="N82" s="187"/>
      <c r="O82" s="187"/>
      <c r="P82" s="187"/>
      <c r="Q82" s="187"/>
      <c r="R82" s="187"/>
      <c r="S82" s="187"/>
      <c r="T82" s="187"/>
      <c r="U82" s="187"/>
      <c r="V82" s="187"/>
      <c r="W82" s="187"/>
      <c r="X82" s="187"/>
      <c r="Y82" s="187"/>
      <c r="Z82" s="187"/>
      <c r="AA82" s="187"/>
      <c r="AB82" s="187"/>
      <c r="AC82" s="2"/>
      <c r="AD82" s="2"/>
      <c r="AE82" s="2"/>
    </row>
    <row r="83" spans="1:32" s="1" customFormat="1" ht="18.75" x14ac:dyDescent="0.25">
      <c r="D83" s="10"/>
      <c r="G83" s="2"/>
      <c r="H83" s="2"/>
      <c r="I83" s="2"/>
      <c r="J83" s="2"/>
      <c r="K83" s="2"/>
      <c r="L83" s="2"/>
      <c r="M83" s="2"/>
      <c r="N83" s="2"/>
      <c r="O83" s="2"/>
      <c r="P83" s="2"/>
      <c r="Q83" s="2"/>
      <c r="R83" s="2"/>
      <c r="S83" s="2"/>
      <c r="T83" s="2"/>
      <c r="U83" s="2"/>
      <c r="V83" s="2"/>
      <c r="W83" s="2"/>
      <c r="X83" s="2"/>
      <c r="Y83" s="2"/>
      <c r="Z83" s="2"/>
      <c r="AA83" s="2"/>
      <c r="AB83" s="9"/>
      <c r="AC83" s="2"/>
      <c r="AD83" s="2"/>
      <c r="AE83" s="2"/>
    </row>
    <row r="84" spans="1:32" s="1" customFormat="1" ht="18.75" x14ac:dyDescent="0.25">
      <c r="D84" s="10"/>
      <c r="G84" s="2"/>
      <c r="H84" s="2"/>
      <c r="I84" s="2"/>
      <c r="J84" s="2"/>
      <c r="K84" s="2"/>
      <c r="L84" s="2"/>
      <c r="M84" s="2"/>
      <c r="N84" s="2"/>
      <c r="O84" s="2"/>
      <c r="P84" s="2"/>
      <c r="Q84" s="2"/>
      <c r="R84" s="2"/>
      <c r="S84" s="2"/>
      <c r="T84" s="2"/>
      <c r="U84" s="2"/>
      <c r="V84" s="2"/>
      <c r="W84" s="2"/>
      <c r="X84" s="2"/>
      <c r="Y84" s="2"/>
      <c r="Z84" s="2"/>
      <c r="AA84" s="2"/>
      <c r="AB84" s="9"/>
      <c r="AC84" s="2"/>
      <c r="AD84" s="2"/>
      <c r="AE84" s="2"/>
    </row>
    <row r="85" spans="1:32" s="1" customFormat="1" ht="18.75" x14ac:dyDescent="0.25">
      <c r="D85" s="10"/>
      <c r="G85" s="2"/>
      <c r="AB85" s="9"/>
    </row>
    <row r="86" spans="1:32" s="1" customFormat="1" ht="18.75" x14ac:dyDescent="0.25">
      <c r="D86" s="10"/>
      <c r="G86" s="2"/>
      <c r="AB86" s="9"/>
    </row>
    <row r="87" spans="1:32" s="1" customFormat="1" ht="18.75" x14ac:dyDescent="0.25">
      <c r="A87" s="3"/>
      <c r="B87" s="3"/>
      <c r="C87" s="3"/>
      <c r="D87" s="4"/>
      <c r="E87" s="3"/>
      <c r="F87" s="3"/>
      <c r="G87" s="7"/>
      <c r="AB87" s="9"/>
    </row>
    <row r="88" spans="1:32" s="1" customFormat="1" ht="18.75" x14ac:dyDescent="0.25">
      <c r="A88" s="3"/>
      <c r="B88" s="3"/>
      <c r="C88" s="3"/>
      <c r="D88" s="4"/>
      <c r="E88" s="3"/>
      <c r="F88" s="3"/>
      <c r="G88" s="7"/>
      <c r="AB88" s="9"/>
    </row>
    <row r="89" spans="1:32" s="1" customFormat="1" ht="18.75" x14ac:dyDescent="0.25">
      <c r="A89" s="3"/>
      <c r="B89" s="3"/>
      <c r="C89" s="3"/>
      <c r="D89" s="4"/>
      <c r="E89" s="3"/>
      <c r="F89" s="3"/>
      <c r="G89" s="7"/>
      <c r="AB89" s="9"/>
    </row>
    <row r="90" spans="1:32" ht="18.75" x14ac:dyDescent="0.25">
      <c r="A90" s="3"/>
      <c r="B90" s="3"/>
      <c r="C90" s="3"/>
      <c r="D90" s="4"/>
      <c r="E90" s="3"/>
      <c r="F90" s="3"/>
      <c r="H90" s="1"/>
      <c r="I90" s="1"/>
      <c r="J90" s="1"/>
      <c r="K90" s="1"/>
      <c r="L90" s="1"/>
      <c r="M90" s="1"/>
      <c r="N90" s="1"/>
      <c r="O90" s="1"/>
      <c r="P90" s="1"/>
      <c r="Q90" s="1"/>
      <c r="R90" s="1"/>
      <c r="S90" s="1"/>
      <c r="T90" s="1"/>
      <c r="U90" s="1"/>
      <c r="V90" s="1"/>
      <c r="W90" s="1"/>
      <c r="X90" s="1"/>
      <c r="Y90" s="1"/>
      <c r="Z90" s="1"/>
      <c r="AA90" s="1"/>
      <c r="AC90" s="1"/>
      <c r="AD90" s="1"/>
      <c r="AE90" s="1"/>
      <c r="AF90" s="1"/>
    </row>
    <row r="91" spans="1:32" s="1" customFormat="1" ht="18.75" x14ac:dyDescent="0.25">
      <c r="A91" s="3"/>
      <c r="B91" s="3"/>
      <c r="C91" s="3"/>
      <c r="D91" s="4"/>
      <c r="E91" s="3"/>
      <c r="F91" s="3"/>
      <c r="G91" s="7"/>
      <c r="AB91" s="9"/>
    </row>
    <row r="92" spans="1:32" s="1" customFormat="1" ht="18.75" x14ac:dyDescent="0.25">
      <c r="A92" s="7"/>
      <c r="B92" s="7"/>
      <c r="C92" s="7"/>
      <c r="D92" s="8"/>
      <c r="E92" s="7"/>
      <c r="F92" s="7"/>
      <c r="G92" s="7"/>
      <c r="H92" s="7"/>
      <c r="I92" s="7"/>
      <c r="J92" s="7"/>
      <c r="K92" s="7"/>
      <c r="L92" s="7"/>
      <c r="M92" s="7"/>
      <c r="N92" s="7"/>
      <c r="O92" s="7"/>
      <c r="P92" s="7"/>
      <c r="Q92" s="7"/>
      <c r="R92" s="7"/>
      <c r="S92" s="7"/>
      <c r="T92" s="7"/>
      <c r="U92" s="7"/>
      <c r="V92" s="7"/>
      <c r="W92" s="7"/>
      <c r="X92" s="7"/>
      <c r="Y92" s="7"/>
      <c r="Z92" s="7"/>
      <c r="AA92" s="7"/>
      <c r="AB92" s="9"/>
      <c r="AC92" s="7"/>
      <c r="AD92" s="7"/>
      <c r="AE92" s="7"/>
      <c r="AF92" s="7"/>
    </row>
    <row r="93" spans="1:32" s="1" customFormat="1" ht="18.75" x14ac:dyDescent="0.25">
      <c r="A93" s="3"/>
      <c r="B93" s="3"/>
      <c r="C93" s="3"/>
      <c r="D93" s="4"/>
      <c r="E93" s="3"/>
      <c r="F93" s="3"/>
      <c r="G93" s="7"/>
      <c r="AB93" s="9"/>
    </row>
    <row r="94" spans="1:32" ht="18.75" x14ac:dyDescent="0.25">
      <c r="A94" s="3"/>
      <c r="B94" s="3"/>
      <c r="C94" s="3"/>
      <c r="D94" s="4"/>
      <c r="E94" s="3"/>
      <c r="F94" s="3"/>
      <c r="H94" s="1"/>
      <c r="I94" s="1"/>
      <c r="J94" s="1"/>
      <c r="K94" s="1"/>
      <c r="L94" s="1"/>
      <c r="M94" s="1"/>
      <c r="N94" s="1"/>
      <c r="O94" s="1"/>
      <c r="P94" s="1"/>
      <c r="Q94" s="1"/>
      <c r="R94" s="1"/>
      <c r="S94" s="1"/>
      <c r="T94" s="1"/>
      <c r="U94" s="1"/>
      <c r="V94" s="1"/>
      <c r="W94" s="1"/>
      <c r="X94" s="1"/>
      <c r="Y94" s="1"/>
      <c r="Z94" s="1"/>
      <c r="AA94" s="1"/>
      <c r="AC94" s="1"/>
      <c r="AD94" s="1"/>
      <c r="AE94" s="1"/>
      <c r="AF94" s="1"/>
    </row>
    <row r="95" spans="1:32" ht="18.75" x14ac:dyDescent="0.25">
      <c r="A95" s="3"/>
      <c r="B95" s="3"/>
      <c r="C95" s="3"/>
      <c r="D95" s="4"/>
      <c r="E95" s="3"/>
      <c r="F95" s="3"/>
      <c r="H95" s="1"/>
      <c r="I95" s="1"/>
      <c r="J95" s="1"/>
      <c r="K95" s="1"/>
      <c r="L95" s="1"/>
      <c r="M95" s="1"/>
      <c r="N95" s="1"/>
      <c r="O95" s="1"/>
      <c r="P95" s="1"/>
      <c r="Q95" s="1"/>
      <c r="R95" s="1"/>
      <c r="S95" s="1"/>
      <c r="T95" s="1"/>
      <c r="U95" s="1"/>
      <c r="V95" s="1"/>
      <c r="W95" s="1"/>
      <c r="X95" s="1"/>
      <c r="Y95" s="1"/>
      <c r="Z95" s="1"/>
      <c r="AA95" s="1"/>
      <c r="AC95" s="1"/>
      <c r="AD95" s="1"/>
      <c r="AE95" s="1"/>
      <c r="AF95" s="1"/>
    </row>
    <row r="97" spans="3:3" ht="18.75" x14ac:dyDescent="0.25">
      <c r="C97" s="3"/>
    </row>
    <row r="98" spans="3:3" ht="18.75" x14ac:dyDescent="0.25">
      <c r="C98" s="3"/>
    </row>
    <row r="99" spans="3:3" ht="18.75" x14ac:dyDescent="0.25">
      <c r="C99" s="1"/>
    </row>
    <row r="100" spans="3:3" ht="18.75" x14ac:dyDescent="0.25">
      <c r="C100" s="3"/>
    </row>
    <row r="101" spans="3:3" ht="18.75" x14ac:dyDescent="0.25">
      <c r="C101" s="3"/>
    </row>
    <row r="102" spans="3:3" ht="18.75" x14ac:dyDescent="0.25">
      <c r="C102" s="3"/>
    </row>
    <row r="104" spans="3:3" ht="18.75" x14ac:dyDescent="0.25">
      <c r="C104" s="3"/>
    </row>
    <row r="105" spans="3:3" ht="18.75" x14ac:dyDescent="0.25">
      <c r="C105" s="3"/>
    </row>
    <row r="106" spans="3:3" ht="18.75" x14ac:dyDescent="0.25">
      <c r="C106" s="3"/>
    </row>
    <row r="107" spans="3:3" ht="18.75" x14ac:dyDescent="0.25">
      <c r="C107" s="3"/>
    </row>
    <row r="108" spans="3:3" ht="18.75" x14ac:dyDescent="0.25">
      <c r="C108" s="3"/>
    </row>
  </sheetData>
  <sortState ref="A4:AF50">
    <sortCondition ref="B4:B50"/>
    <sortCondition ref="AD4:AD50"/>
  </sortState>
  <mergeCells count="31">
    <mergeCell ref="AF2:AF3"/>
    <mergeCell ref="AC2:AC3"/>
    <mergeCell ref="AD2:AD3"/>
    <mergeCell ref="K2:L2"/>
    <mergeCell ref="M2:N2"/>
    <mergeCell ref="O2:P2"/>
    <mergeCell ref="Q2:R2"/>
    <mergeCell ref="S2:T2"/>
    <mergeCell ref="U2:V2"/>
    <mergeCell ref="A82:H82"/>
    <mergeCell ref="I82:AB82"/>
    <mergeCell ref="A79:H79"/>
    <mergeCell ref="I79:AB79"/>
    <mergeCell ref="A1:AF1"/>
    <mergeCell ref="A2:A3"/>
    <mergeCell ref="B2:B3"/>
    <mergeCell ref="C2:C3"/>
    <mergeCell ref="D2:D3"/>
    <mergeCell ref="E2:E3"/>
    <mergeCell ref="F2:F3"/>
    <mergeCell ref="G2:H2"/>
    <mergeCell ref="I2:J2"/>
    <mergeCell ref="W2:X2"/>
    <mergeCell ref="AE2:AE3"/>
    <mergeCell ref="Y2:Z2"/>
    <mergeCell ref="A77:H77"/>
    <mergeCell ref="I77:AB77"/>
    <mergeCell ref="A78:H78"/>
    <mergeCell ref="I78:AB78"/>
    <mergeCell ref="AA2:AA3"/>
    <mergeCell ref="AB2:AB3"/>
  </mergeCells>
  <hyperlinks>
    <hyperlink ref="I77" r:id="rId1"/>
    <hyperlink ref="I82" r:id="rId2"/>
    <hyperlink ref="I78" r:id="rId3"/>
    <hyperlink ref="I79" r:id="rId4"/>
    <hyperlink ref="I75" r:id="rId5"/>
  </hyperlinks>
  <printOptions gridLines="1"/>
  <pageMargins left="0.25" right="0.25" top="0.75" bottom="0.75" header="0.3" footer="0.3"/>
  <pageSetup paperSize="9" scale="47" fitToHeight="0"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zoomScale="80" zoomScaleNormal="80" workbookViewId="0">
      <pane ySplit="3" topLeftCell="A4" activePane="bottomLeft" state="frozen"/>
      <selection pane="bottomLeft" activeCell="AB8" sqref="AB8"/>
    </sheetView>
  </sheetViews>
  <sheetFormatPr defaultColWidth="9.140625" defaultRowHeight="14.25" x14ac:dyDescent="0.2"/>
  <cols>
    <col min="1" max="1" width="9.140625" style="7"/>
    <col min="2" max="2" width="9.28515625" style="7" customWidth="1"/>
    <col min="3" max="3" width="7.5703125" style="7" customWidth="1"/>
    <col min="4" max="4" width="25.7109375" style="8" bestFit="1" customWidth="1"/>
    <col min="5" max="5" width="11.5703125" style="7" customWidth="1"/>
    <col min="6" max="6" width="19.42578125" style="7" customWidth="1"/>
    <col min="7" max="7" width="10.42578125" style="7" customWidth="1"/>
    <col min="8" max="8" width="7.7109375" style="7" customWidth="1"/>
    <col min="9" max="9" width="8.28515625" style="7" customWidth="1"/>
    <col min="10" max="10" width="7.7109375" style="7" customWidth="1"/>
    <col min="11" max="11" width="8.5703125" style="7" customWidth="1"/>
    <col min="12" max="12" width="7.7109375" style="7" customWidth="1"/>
    <col min="13" max="13" width="8.140625" style="7" bestFit="1" customWidth="1"/>
    <col min="14" max="14" width="7.7109375" style="7" customWidth="1"/>
    <col min="15" max="15" width="9.42578125" style="7" bestFit="1" customWidth="1"/>
    <col min="16" max="16" width="7.7109375" style="7" customWidth="1"/>
    <col min="17" max="17" width="9.42578125" style="7" bestFit="1" customWidth="1"/>
    <col min="18" max="18" width="7.7109375" style="7" customWidth="1"/>
    <col min="19" max="19" width="8.140625" style="7" bestFit="1" customWidth="1"/>
    <col min="20" max="20" width="7.7109375" style="7" customWidth="1"/>
    <col min="21" max="21" width="8.140625" style="7" bestFit="1" customWidth="1"/>
    <col min="22" max="22" width="7.7109375" style="7" customWidth="1"/>
    <col min="23" max="23" width="10.140625" style="7" customWidth="1"/>
    <col min="24" max="24" width="7.7109375" style="7" customWidth="1"/>
    <col min="25" max="25" width="9.85546875" style="7" customWidth="1"/>
    <col min="26" max="26" width="7.7109375" style="7" customWidth="1"/>
    <col min="27" max="27" width="12.140625" style="7" bestFit="1" customWidth="1"/>
    <col min="28" max="28" width="7.7109375" style="9" customWidth="1"/>
    <col min="29" max="29" width="9.85546875" style="7" customWidth="1"/>
    <col min="30" max="30" width="11.85546875" style="7" customWidth="1"/>
    <col min="31" max="31" width="11" style="7" customWidth="1"/>
    <col min="32" max="16384" width="9.140625" style="7"/>
  </cols>
  <sheetData>
    <row r="1" spans="1:32" s="5" customFormat="1" ht="99.75" customHeight="1" thickBot="1" x14ac:dyDescent="0.45">
      <c r="A1" s="188" t="s">
        <v>166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row>
    <row r="2" spans="1:32" s="1" customFormat="1" ht="45" customHeight="1" x14ac:dyDescent="0.25">
      <c r="A2" s="189" t="s">
        <v>12</v>
      </c>
      <c r="B2" s="191" t="s">
        <v>15</v>
      </c>
      <c r="C2" s="193" t="s">
        <v>7</v>
      </c>
      <c r="D2" s="189" t="s">
        <v>5</v>
      </c>
      <c r="E2" s="189" t="s">
        <v>1</v>
      </c>
      <c r="F2" s="189" t="s">
        <v>0</v>
      </c>
      <c r="G2" s="189" t="s">
        <v>135</v>
      </c>
      <c r="H2" s="189"/>
      <c r="I2" s="189" t="s">
        <v>136</v>
      </c>
      <c r="J2" s="189"/>
      <c r="K2" s="189" t="s">
        <v>144</v>
      </c>
      <c r="L2" s="189"/>
      <c r="M2" s="189" t="s">
        <v>137</v>
      </c>
      <c r="N2" s="189"/>
      <c r="O2" s="189" t="s">
        <v>145</v>
      </c>
      <c r="P2" s="189"/>
      <c r="Q2" s="189" t="s">
        <v>138</v>
      </c>
      <c r="R2" s="189"/>
      <c r="S2" s="189" t="s">
        <v>146</v>
      </c>
      <c r="T2" s="189"/>
      <c r="U2" s="189" t="s">
        <v>139</v>
      </c>
      <c r="V2" s="189"/>
      <c r="W2" s="189" t="s">
        <v>147</v>
      </c>
      <c r="X2" s="189"/>
      <c r="Y2" s="189" t="s">
        <v>140</v>
      </c>
      <c r="Z2" s="189"/>
      <c r="AA2" s="182" t="s">
        <v>10</v>
      </c>
      <c r="AB2" s="184" t="s">
        <v>3</v>
      </c>
      <c r="AC2" s="189" t="s">
        <v>11</v>
      </c>
      <c r="AD2" s="189" t="s">
        <v>14</v>
      </c>
      <c r="AE2" s="189" t="s">
        <v>13</v>
      </c>
      <c r="AF2" s="189" t="s">
        <v>16</v>
      </c>
    </row>
    <row r="3" spans="1:32" s="1" customFormat="1" ht="19.5" thickBot="1" x14ac:dyDescent="0.3">
      <c r="A3" s="190"/>
      <c r="B3" s="192"/>
      <c r="C3" s="194"/>
      <c r="D3" s="190"/>
      <c r="E3" s="190"/>
      <c r="F3" s="190"/>
      <c r="G3" s="12" t="s">
        <v>8</v>
      </c>
      <c r="H3" s="13" t="s">
        <v>9</v>
      </c>
      <c r="I3" s="12" t="s">
        <v>8</v>
      </c>
      <c r="J3" s="13" t="s">
        <v>9</v>
      </c>
      <c r="K3" s="12" t="s">
        <v>8</v>
      </c>
      <c r="L3" s="13" t="s">
        <v>9</v>
      </c>
      <c r="M3" s="12" t="s">
        <v>8</v>
      </c>
      <c r="N3" s="13" t="s">
        <v>9</v>
      </c>
      <c r="O3" s="12" t="s">
        <v>8</v>
      </c>
      <c r="P3" s="13" t="s">
        <v>9</v>
      </c>
      <c r="Q3" s="12" t="s">
        <v>8</v>
      </c>
      <c r="R3" s="13" t="s">
        <v>9</v>
      </c>
      <c r="S3" s="12" t="s">
        <v>8</v>
      </c>
      <c r="T3" s="13" t="s">
        <v>9</v>
      </c>
      <c r="U3" s="12" t="s">
        <v>8</v>
      </c>
      <c r="V3" s="13" t="s">
        <v>9</v>
      </c>
      <c r="W3" s="12" t="s">
        <v>8</v>
      </c>
      <c r="X3" s="13" t="s">
        <v>9</v>
      </c>
      <c r="Y3" s="12" t="s">
        <v>8</v>
      </c>
      <c r="Z3" s="13" t="s">
        <v>9</v>
      </c>
      <c r="AA3" s="183"/>
      <c r="AB3" s="185"/>
      <c r="AC3" s="190"/>
      <c r="AD3" s="190"/>
      <c r="AE3" s="190"/>
      <c r="AF3" s="190"/>
    </row>
    <row r="4" spans="1:32" s="1" customFormat="1" ht="20.100000000000001" customHeight="1" x14ac:dyDescent="0.3">
      <c r="A4" s="148" t="s">
        <v>17</v>
      </c>
      <c r="B4" s="149" t="s">
        <v>17</v>
      </c>
      <c r="C4" s="150">
        <v>25</v>
      </c>
      <c r="D4" s="57" t="s">
        <v>122</v>
      </c>
      <c r="E4" s="26" t="s">
        <v>41</v>
      </c>
      <c r="F4" s="26" t="s">
        <v>123</v>
      </c>
      <c r="G4" s="27">
        <v>34.07</v>
      </c>
      <c r="H4" s="28"/>
      <c r="I4" s="29">
        <v>18.77</v>
      </c>
      <c r="J4" s="28"/>
      <c r="K4" s="29">
        <v>29.52</v>
      </c>
      <c r="L4" s="28"/>
      <c r="M4" s="29">
        <v>19.13</v>
      </c>
      <c r="N4" s="28"/>
      <c r="O4" s="29">
        <v>27.98</v>
      </c>
      <c r="P4" s="28"/>
      <c r="Q4" s="29">
        <v>21.3</v>
      </c>
      <c r="R4" s="28"/>
      <c r="S4" s="29">
        <v>22.13</v>
      </c>
      <c r="T4" s="28"/>
      <c r="U4" s="29">
        <v>25.9</v>
      </c>
      <c r="V4" s="28"/>
      <c r="W4" s="29">
        <v>22.47</v>
      </c>
      <c r="X4" s="28"/>
      <c r="Y4" s="29">
        <v>26.87</v>
      </c>
      <c r="Z4" s="28"/>
      <c r="AA4" s="47">
        <f t="shared" ref="AA4:AA50" si="0">SUM(G4:Z4)</f>
        <v>248.14000000000001</v>
      </c>
      <c r="AB4" s="30">
        <v>1</v>
      </c>
      <c r="AC4" s="30">
        <v>1</v>
      </c>
      <c r="AD4" s="44">
        <f>AA4</f>
        <v>248.14000000000001</v>
      </c>
      <c r="AE4" s="30">
        <v>1</v>
      </c>
      <c r="AF4" s="30">
        <v>9</v>
      </c>
    </row>
    <row r="5" spans="1:32" s="1" customFormat="1" ht="20.100000000000001" customHeight="1" x14ac:dyDescent="0.3">
      <c r="A5" s="151" t="s">
        <v>39</v>
      </c>
      <c r="B5" s="152" t="s">
        <v>39</v>
      </c>
      <c r="C5" s="153">
        <v>48</v>
      </c>
      <c r="D5" s="58" t="s">
        <v>51</v>
      </c>
      <c r="E5" s="21" t="s">
        <v>106</v>
      </c>
      <c r="F5" s="21" t="s">
        <v>67</v>
      </c>
      <c r="G5" s="22">
        <v>39.46</v>
      </c>
      <c r="H5" s="23"/>
      <c r="I5" s="24">
        <v>19.66</v>
      </c>
      <c r="J5" s="23"/>
      <c r="K5" s="24">
        <v>33.700000000000003</v>
      </c>
      <c r="L5" s="23"/>
      <c r="M5" s="24">
        <v>19.690000000000001</v>
      </c>
      <c r="N5" s="23"/>
      <c r="O5" s="24">
        <v>32.31</v>
      </c>
      <c r="P5" s="23"/>
      <c r="Q5" s="24">
        <v>26.16</v>
      </c>
      <c r="R5" s="23"/>
      <c r="S5" s="24">
        <v>30.94</v>
      </c>
      <c r="T5" s="23" t="s">
        <v>17</v>
      </c>
      <c r="U5" s="24">
        <v>27.75</v>
      </c>
      <c r="V5" s="23"/>
      <c r="W5" s="24">
        <v>26.06</v>
      </c>
      <c r="X5" s="23"/>
      <c r="Y5" s="24">
        <v>27.98</v>
      </c>
      <c r="Z5" s="23"/>
      <c r="AA5" s="43">
        <f t="shared" si="0"/>
        <v>283.70999999999998</v>
      </c>
      <c r="AB5" s="25">
        <v>1</v>
      </c>
      <c r="AC5" s="132">
        <v>2</v>
      </c>
      <c r="AD5" s="42">
        <f>AA5*0.94</f>
        <v>266.68739999999997</v>
      </c>
      <c r="AE5" s="25">
        <v>2</v>
      </c>
      <c r="AF5" s="25">
        <v>9</v>
      </c>
    </row>
    <row r="6" spans="1:32" s="1" customFormat="1" ht="20.100000000000001" customHeight="1" x14ac:dyDescent="0.3">
      <c r="A6" s="151" t="s">
        <v>2</v>
      </c>
      <c r="B6" s="152" t="s">
        <v>2</v>
      </c>
      <c r="C6" s="154">
        <v>11</v>
      </c>
      <c r="D6" s="58" t="s">
        <v>34</v>
      </c>
      <c r="E6" s="21" t="s">
        <v>6</v>
      </c>
      <c r="F6" s="21" t="s">
        <v>53</v>
      </c>
      <c r="G6" s="22">
        <v>39.51</v>
      </c>
      <c r="H6" s="23"/>
      <c r="I6" s="24">
        <v>21.14</v>
      </c>
      <c r="J6" s="23"/>
      <c r="K6" s="24">
        <v>35.32</v>
      </c>
      <c r="L6" s="23"/>
      <c r="M6" s="24">
        <v>21.21</v>
      </c>
      <c r="N6" s="23"/>
      <c r="O6" s="24">
        <v>32.270000000000003</v>
      </c>
      <c r="P6" s="23"/>
      <c r="Q6" s="24">
        <v>24.41</v>
      </c>
      <c r="R6" s="23"/>
      <c r="S6" s="24">
        <v>26.15</v>
      </c>
      <c r="T6" s="23"/>
      <c r="U6" s="24">
        <v>28.56</v>
      </c>
      <c r="V6" s="23"/>
      <c r="W6" s="24">
        <v>24.65</v>
      </c>
      <c r="X6" s="23"/>
      <c r="Y6" s="130">
        <v>30.57</v>
      </c>
      <c r="Z6" s="23"/>
      <c r="AA6" s="162">
        <f t="shared" si="0"/>
        <v>283.79000000000002</v>
      </c>
      <c r="AB6" s="25">
        <v>1</v>
      </c>
      <c r="AC6" s="132">
        <v>3</v>
      </c>
      <c r="AD6" s="42">
        <f>AA6*0.95</f>
        <v>269.60050000000001</v>
      </c>
      <c r="AE6" s="25">
        <v>3</v>
      </c>
      <c r="AF6" s="25">
        <v>9</v>
      </c>
    </row>
    <row r="7" spans="1:32" s="1" customFormat="1" ht="20.100000000000001" customHeight="1" x14ac:dyDescent="0.3">
      <c r="A7" s="151" t="s">
        <v>2</v>
      </c>
      <c r="B7" s="152" t="s">
        <v>43</v>
      </c>
      <c r="C7" s="154">
        <v>41</v>
      </c>
      <c r="D7" s="58" t="s">
        <v>38</v>
      </c>
      <c r="E7" s="21" t="s">
        <v>76</v>
      </c>
      <c r="F7" s="21" t="s">
        <v>77</v>
      </c>
      <c r="G7" s="22">
        <v>37.81</v>
      </c>
      <c r="H7" s="23"/>
      <c r="I7" s="24">
        <v>20.79</v>
      </c>
      <c r="J7" s="23"/>
      <c r="K7" s="24">
        <v>33.44</v>
      </c>
      <c r="L7" s="23"/>
      <c r="M7" s="24">
        <v>20.05</v>
      </c>
      <c r="N7" s="23"/>
      <c r="O7" s="24">
        <v>31.59</v>
      </c>
      <c r="P7" s="23"/>
      <c r="Q7" s="24">
        <v>24</v>
      </c>
      <c r="R7" s="23"/>
      <c r="S7" s="24">
        <v>31.92</v>
      </c>
      <c r="T7" s="23"/>
      <c r="U7" s="24">
        <v>29.68</v>
      </c>
      <c r="V7" s="23"/>
      <c r="W7" s="24">
        <v>27.72</v>
      </c>
      <c r="X7" s="23"/>
      <c r="Y7" s="24">
        <v>30.75</v>
      </c>
      <c r="Z7" s="23"/>
      <c r="AA7" s="43">
        <f t="shared" si="0"/>
        <v>287.75</v>
      </c>
      <c r="AB7" s="25">
        <v>1</v>
      </c>
      <c r="AC7" s="25">
        <v>4</v>
      </c>
      <c r="AD7" s="42">
        <f>AA7*0.95</f>
        <v>273.36250000000001</v>
      </c>
      <c r="AE7" s="25">
        <v>4</v>
      </c>
      <c r="AF7" s="25">
        <v>9</v>
      </c>
    </row>
    <row r="8" spans="1:32" s="1" customFormat="1" ht="20.100000000000001" customHeight="1" x14ac:dyDescent="0.3">
      <c r="A8" s="151" t="s">
        <v>2</v>
      </c>
      <c r="B8" s="152" t="s">
        <v>2</v>
      </c>
      <c r="C8" s="154">
        <v>40</v>
      </c>
      <c r="D8" s="58" t="s">
        <v>75</v>
      </c>
      <c r="E8" s="21" t="s">
        <v>76</v>
      </c>
      <c r="F8" s="21" t="s">
        <v>77</v>
      </c>
      <c r="G8" s="22">
        <v>37.4</v>
      </c>
      <c r="H8" s="23"/>
      <c r="I8" s="24">
        <v>19.829999999999998</v>
      </c>
      <c r="J8" s="23"/>
      <c r="K8" s="24">
        <v>43.72</v>
      </c>
      <c r="L8" s="23"/>
      <c r="M8" s="24">
        <v>19.690000000000001</v>
      </c>
      <c r="N8" s="23"/>
      <c r="O8" s="24">
        <v>30.65</v>
      </c>
      <c r="P8" s="23"/>
      <c r="Q8" s="24">
        <v>23.88</v>
      </c>
      <c r="R8" s="23"/>
      <c r="S8" s="24">
        <v>26.59</v>
      </c>
      <c r="T8" s="23"/>
      <c r="U8" s="24">
        <v>41.66</v>
      </c>
      <c r="V8" s="23" t="s">
        <v>100</v>
      </c>
      <c r="W8" s="24">
        <v>24.23</v>
      </c>
      <c r="X8" s="23"/>
      <c r="Y8" s="24">
        <v>24.27</v>
      </c>
      <c r="Z8" s="23"/>
      <c r="AA8" s="43">
        <f t="shared" si="0"/>
        <v>291.91999999999996</v>
      </c>
      <c r="AB8" s="25">
        <v>2</v>
      </c>
      <c r="AC8" s="25">
        <v>5</v>
      </c>
      <c r="AD8" s="42">
        <f>AA8*0.95</f>
        <v>277.32399999999996</v>
      </c>
      <c r="AE8" s="25">
        <v>5</v>
      </c>
      <c r="AF8" s="25">
        <v>6</v>
      </c>
    </row>
    <row r="9" spans="1:32" s="1" customFormat="1" ht="20.100000000000001" customHeight="1" x14ac:dyDescent="0.3">
      <c r="A9" s="151" t="s">
        <v>4</v>
      </c>
      <c r="B9" s="152" t="s">
        <v>4</v>
      </c>
      <c r="C9" s="153">
        <v>13</v>
      </c>
      <c r="D9" s="58" t="s">
        <v>132</v>
      </c>
      <c r="E9" s="21" t="s">
        <v>106</v>
      </c>
      <c r="F9" s="21" t="s">
        <v>133</v>
      </c>
      <c r="G9" s="22">
        <v>40.700000000000003</v>
      </c>
      <c r="H9" s="23"/>
      <c r="I9" s="24">
        <v>21.82</v>
      </c>
      <c r="J9" s="23"/>
      <c r="K9" s="24">
        <v>43.06</v>
      </c>
      <c r="L9" s="23" t="s">
        <v>17</v>
      </c>
      <c r="M9" s="24">
        <v>22.36</v>
      </c>
      <c r="N9" s="23"/>
      <c r="O9" s="24">
        <v>39.19</v>
      </c>
      <c r="P9" s="23"/>
      <c r="Q9" s="24">
        <v>25.2</v>
      </c>
      <c r="R9" s="23"/>
      <c r="S9" s="24">
        <v>25.87</v>
      </c>
      <c r="T9" s="23"/>
      <c r="U9" s="24">
        <v>34.590000000000003</v>
      </c>
      <c r="V9" s="23" t="s">
        <v>17</v>
      </c>
      <c r="W9" s="24">
        <v>26.69</v>
      </c>
      <c r="X9" s="23"/>
      <c r="Y9" s="24">
        <v>30.92</v>
      </c>
      <c r="Z9" s="23"/>
      <c r="AA9" s="43">
        <f t="shared" si="0"/>
        <v>310.40000000000003</v>
      </c>
      <c r="AB9" s="25">
        <v>1</v>
      </c>
      <c r="AC9" s="132">
        <v>9</v>
      </c>
      <c r="AD9" s="42">
        <f>AA9*0.9</f>
        <v>279.36</v>
      </c>
      <c r="AE9" s="25">
        <v>6</v>
      </c>
      <c r="AF9" s="25">
        <v>9</v>
      </c>
    </row>
    <row r="10" spans="1:32" s="1" customFormat="1" ht="20.100000000000001" customHeight="1" x14ac:dyDescent="0.3">
      <c r="A10" s="151" t="s">
        <v>2</v>
      </c>
      <c r="B10" s="152" t="s">
        <v>2</v>
      </c>
      <c r="C10" s="154">
        <v>26</v>
      </c>
      <c r="D10" s="58" t="s">
        <v>78</v>
      </c>
      <c r="E10" s="21" t="s">
        <v>76</v>
      </c>
      <c r="F10" s="21" t="s">
        <v>77</v>
      </c>
      <c r="G10" s="22">
        <v>48.4</v>
      </c>
      <c r="H10" s="23" t="s">
        <v>66</v>
      </c>
      <c r="I10" s="24">
        <v>21.65</v>
      </c>
      <c r="J10" s="23"/>
      <c r="K10" s="24">
        <v>35.61</v>
      </c>
      <c r="L10" s="23"/>
      <c r="M10" s="24">
        <v>22</v>
      </c>
      <c r="N10" s="23"/>
      <c r="O10" s="24">
        <v>32.380000000000003</v>
      </c>
      <c r="P10" s="23"/>
      <c r="Q10" s="24">
        <v>24.46</v>
      </c>
      <c r="R10" s="23"/>
      <c r="S10" s="24">
        <v>27.14</v>
      </c>
      <c r="T10" s="23"/>
      <c r="U10" s="24">
        <v>27.93</v>
      </c>
      <c r="V10" s="23"/>
      <c r="W10" s="24">
        <v>26.83</v>
      </c>
      <c r="X10" s="23"/>
      <c r="Y10" s="24">
        <v>30.85</v>
      </c>
      <c r="Z10" s="23"/>
      <c r="AA10" s="43">
        <f t="shared" si="0"/>
        <v>297.25</v>
      </c>
      <c r="AB10" s="25">
        <v>3</v>
      </c>
      <c r="AC10" s="25">
        <v>6</v>
      </c>
      <c r="AD10" s="42">
        <f>AA10*0.95</f>
        <v>282.38749999999999</v>
      </c>
      <c r="AE10" s="25">
        <v>7</v>
      </c>
      <c r="AF10" s="25">
        <v>4</v>
      </c>
    </row>
    <row r="11" spans="1:32" s="1" customFormat="1" ht="20.100000000000001" customHeight="1" x14ac:dyDescent="0.3">
      <c r="A11" s="151" t="s">
        <v>2</v>
      </c>
      <c r="B11" s="152" t="s">
        <v>2</v>
      </c>
      <c r="C11" s="154">
        <v>2</v>
      </c>
      <c r="D11" s="58" t="s">
        <v>71</v>
      </c>
      <c r="E11" s="21" t="s">
        <v>6</v>
      </c>
      <c r="F11" s="21" t="s">
        <v>53</v>
      </c>
      <c r="G11" s="22">
        <v>43.63</v>
      </c>
      <c r="H11" s="23"/>
      <c r="I11" s="24">
        <v>20.45</v>
      </c>
      <c r="J11" s="23"/>
      <c r="K11" s="24">
        <v>37.46</v>
      </c>
      <c r="L11" s="23"/>
      <c r="M11" s="24">
        <v>22.12</v>
      </c>
      <c r="N11" s="23"/>
      <c r="O11" s="24">
        <v>34.020000000000003</v>
      </c>
      <c r="P11" s="23"/>
      <c r="Q11" s="24">
        <v>25.63</v>
      </c>
      <c r="R11" s="23"/>
      <c r="S11" s="24">
        <v>25.43</v>
      </c>
      <c r="T11" s="23"/>
      <c r="U11" s="24">
        <v>29.45</v>
      </c>
      <c r="V11" s="23"/>
      <c r="W11" s="24">
        <v>26.31</v>
      </c>
      <c r="X11" s="23"/>
      <c r="Y11" s="24">
        <v>34.82</v>
      </c>
      <c r="Z11" s="23"/>
      <c r="AA11" s="43">
        <f t="shared" si="0"/>
        <v>299.32</v>
      </c>
      <c r="AB11" s="25">
        <v>4</v>
      </c>
      <c r="AC11" s="25">
        <v>7</v>
      </c>
      <c r="AD11" s="42">
        <f>AA11*0.95</f>
        <v>284.35399999999998</v>
      </c>
      <c r="AE11" s="25">
        <v>8</v>
      </c>
      <c r="AF11" s="25">
        <v>3</v>
      </c>
    </row>
    <row r="12" spans="1:32" s="1" customFormat="1" ht="20.100000000000001" customHeight="1" x14ac:dyDescent="0.3">
      <c r="A12" s="151" t="s">
        <v>37</v>
      </c>
      <c r="B12" s="152" t="s">
        <v>37</v>
      </c>
      <c r="C12" s="154">
        <v>30</v>
      </c>
      <c r="D12" s="58" t="s">
        <v>117</v>
      </c>
      <c r="E12" s="21" t="s">
        <v>64</v>
      </c>
      <c r="F12" s="21" t="s">
        <v>59</v>
      </c>
      <c r="G12" s="22">
        <v>42.7</v>
      </c>
      <c r="H12" s="23"/>
      <c r="I12" s="24">
        <v>22.1</v>
      </c>
      <c r="J12" s="23"/>
      <c r="K12" s="24">
        <v>37.909999999999997</v>
      </c>
      <c r="L12" s="23"/>
      <c r="M12" s="24">
        <v>22.49</v>
      </c>
      <c r="N12" s="23"/>
      <c r="O12" s="24">
        <v>36.44</v>
      </c>
      <c r="P12" s="23"/>
      <c r="Q12" s="24">
        <v>31.37</v>
      </c>
      <c r="R12" s="23"/>
      <c r="S12" s="24">
        <v>29.03</v>
      </c>
      <c r="T12" s="23"/>
      <c r="U12" s="24">
        <v>35.630000000000003</v>
      </c>
      <c r="V12" s="23" t="s">
        <v>17</v>
      </c>
      <c r="W12" s="24">
        <v>30.22</v>
      </c>
      <c r="X12" s="23"/>
      <c r="Y12" s="24">
        <v>46.06</v>
      </c>
      <c r="Z12" s="23" t="s">
        <v>100</v>
      </c>
      <c r="AA12" s="43">
        <f t="shared" si="0"/>
        <v>333.95</v>
      </c>
      <c r="AB12" s="25">
        <v>1</v>
      </c>
      <c r="AC12" s="25">
        <v>18</v>
      </c>
      <c r="AD12" s="42">
        <f>AA12*0.86</f>
        <v>287.197</v>
      </c>
      <c r="AE12" s="25">
        <v>9</v>
      </c>
      <c r="AF12" s="25"/>
    </row>
    <row r="13" spans="1:32" s="1" customFormat="1" ht="20.100000000000001" customHeight="1" x14ac:dyDescent="0.3">
      <c r="A13" s="151" t="s">
        <v>36</v>
      </c>
      <c r="B13" s="152" t="s">
        <v>36</v>
      </c>
      <c r="C13" s="154">
        <v>31</v>
      </c>
      <c r="D13" s="58" t="s">
        <v>84</v>
      </c>
      <c r="E13" s="21" t="s">
        <v>85</v>
      </c>
      <c r="F13" s="21" t="s">
        <v>61</v>
      </c>
      <c r="G13" s="22">
        <v>40.22</v>
      </c>
      <c r="H13" s="23"/>
      <c r="I13" s="24">
        <v>21.95</v>
      </c>
      <c r="J13" s="23"/>
      <c r="K13" s="24">
        <v>35.96</v>
      </c>
      <c r="L13" s="23"/>
      <c r="M13" s="24">
        <v>21.66</v>
      </c>
      <c r="N13" s="23"/>
      <c r="O13" s="24">
        <v>31.73</v>
      </c>
      <c r="P13" s="23"/>
      <c r="Q13" s="24">
        <v>37.69</v>
      </c>
      <c r="R13" s="23" t="s">
        <v>17</v>
      </c>
      <c r="S13" s="24">
        <v>36.979999999999997</v>
      </c>
      <c r="T13" s="23" t="s">
        <v>100</v>
      </c>
      <c r="U13" s="24">
        <v>28.65</v>
      </c>
      <c r="V13" s="23"/>
      <c r="W13" s="24">
        <v>26.3</v>
      </c>
      <c r="X13" s="23"/>
      <c r="Y13" s="24">
        <v>29.34</v>
      </c>
      <c r="Z13" s="23"/>
      <c r="AA13" s="43">
        <f t="shared" si="0"/>
        <v>310.47999999999996</v>
      </c>
      <c r="AB13" s="25">
        <v>1</v>
      </c>
      <c r="AC13" s="132">
        <v>10</v>
      </c>
      <c r="AD13" s="42">
        <f>AA13*0.93</f>
        <v>288.74639999999999</v>
      </c>
      <c r="AE13" s="25">
        <v>10</v>
      </c>
      <c r="AF13" s="25"/>
    </row>
    <row r="14" spans="1:32" s="1" customFormat="1" ht="20.100000000000001" customHeight="1" x14ac:dyDescent="0.3">
      <c r="A14" s="151" t="s">
        <v>37</v>
      </c>
      <c r="B14" s="152" t="s">
        <v>37</v>
      </c>
      <c r="C14" s="154">
        <v>9</v>
      </c>
      <c r="D14" s="58" t="s">
        <v>113</v>
      </c>
      <c r="E14" s="21" t="s">
        <v>64</v>
      </c>
      <c r="F14" s="21" t="s">
        <v>59</v>
      </c>
      <c r="G14" s="22">
        <v>43.04</v>
      </c>
      <c r="H14" s="23"/>
      <c r="I14" s="24">
        <v>24.61</v>
      </c>
      <c r="J14" s="23"/>
      <c r="K14" s="24">
        <v>41.17</v>
      </c>
      <c r="L14" s="23"/>
      <c r="M14" s="24">
        <v>23.54</v>
      </c>
      <c r="N14" s="23"/>
      <c r="O14" s="24">
        <v>36.880000000000003</v>
      </c>
      <c r="P14" s="23"/>
      <c r="Q14" s="24">
        <v>31.4</v>
      </c>
      <c r="R14" s="23"/>
      <c r="S14" s="24">
        <v>37.36</v>
      </c>
      <c r="T14" s="23"/>
      <c r="U14" s="24">
        <v>29.94</v>
      </c>
      <c r="V14" s="23"/>
      <c r="W14" s="24">
        <v>31.94</v>
      </c>
      <c r="X14" s="23"/>
      <c r="Y14" s="24">
        <v>41.06</v>
      </c>
      <c r="Z14" s="23"/>
      <c r="AA14" s="43">
        <f t="shared" si="0"/>
        <v>340.94</v>
      </c>
      <c r="AB14" s="25">
        <v>2</v>
      </c>
      <c r="AC14" s="25">
        <v>23</v>
      </c>
      <c r="AD14" s="42">
        <f>AA14*0.86</f>
        <v>293.20839999999998</v>
      </c>
      <c r="AE14" s="25">
        <v>11</v>
      </c>
      <c r="AF14" s="25"/>
    </row>
    <row r="15" spans="1:32" s="1" customFormat="1" ht="20.100000000000001" customHeight="1" x14ac:dyDescent="0.3">
      <c r="A15" s="151" t="s">
        <v>2</v>
      </c>
      <c r="B15" s="152" t="s">
        <v>2</v>
      </c>
      <c r="C15" s="153">
        <v>42</v>
      </c>
      <c r="D15" s="58" t="s">
        <v>89</v>
      </c>
      <c r="E15" s="21" t="s">
        <v>6</v>
      </c>
      <c r="F15" s="21" t="s">
        <v>60</v>
      </c>
      <c r="G15" s="22">
        <v>42.86</v>
      </c>
      <c r="H15" s="23"/>
      <c r="I15" s="24">
        <v>22.42</v>
      </c>
      <c r="J15" s="23"/>
      <c r="K15" s="24">
        <v>37.159999999999997</v>
      </c>
      <c r="L15" s="23"/>
      <c r="M15" s="24">
        <v>21.93</v>
      </c>
      <c r="N15" s="23"/>
      <c r="O15" s="24">
        <v>33.97</v>
      </c>
      <c r="P15" s="23"/>
      <c r="Q15" s="24">
        <v>26.52</v>
      </c>
      <c r="R15" s="23"/>
      <c r="S15" s="24">
        <v>26.61</v>
      </c>
      <c r="T15" s="23"/>
      <c r="U15" s="24">
        <v>34.340000000000003</v>
      </c>
      <c r="V15" s="23" t="s">
        <v>141</v>
      </c>
      <c r="W15" s="24">
        <v>26.72</v>
      </c>
      <c r="X15" s="23"/>
      <c r="Y15" s="24">
        <v>37.99</v>
      </c>
      <c r="Z15" s="23" t="s">
        <v>143</v>
      </c>
      <c r="AA15" s="43">
        <f t="shared" si="0"/>
        <v>310.52000000000004</v>
      </c>
      <c r="AB15" s="25">
        <v>5</v>
      </c>
      <c r="AC15" s="132">
        <v>11</v>
      </c>
      <c r="AD15" s="42">
        <f>AA15*0.95</f>
        <v>294.99400000000003</v>
      </c>
      <c r="AE15" s="25">
        <v>12</v>
      </c>
      <c r="AF15" s="25">
        <v>2</v>
      </c>
    </row>
    <row r="16" spans="1:32" s="1" customFormat="1" ht="20.100000000000001" customHeight="1" x14ac:dyDescent="0.3">
      <c r="A16" s="151" t="s">
        <v>2</v>
      </c>
      <c r="B16" s="152" t="s">
        <v>43</v>
      </c>
      <c r="C16" s="154">
        <v>20</v>
      </c>
      <c r="D16" s="58" t="s">
        <v>72</v>
      </c>
      <c r="E16" s="21" t="s">
        <v>6</v>
      </c>
      <c r="F16" s="21" t="s">
        <v>53</v>
      </c>
      <c r="G16" s="22">
        <v>42.18</v>
      </c>
      <c r="H16" s="23"/>
      <c r="I16" s="24">
        <v>22.6</v>
      </c>
      <c r="J16" s="23"/>
      <c r="K16" s="24">
        <v>35.9</v>
      </c>
      <c r="L16" s="23"/>
      <c r="M16" s="24">
        <v>21.92</v>
      </c>
      <c r="N16" s="23"/>
      <c r="O16" s="24">
        <v>33.71</v>
      </c>
      <c r="P16" s="23"/>
      <c r="Q16" s="24">
        <v>26.02</v>
      </c>
      <c r="R16" s="23"/>
      <c r="S16" s="24">
        <v>26.82</v>
      </c>
      <c r="T16" s="23"/>
      <c r="U16" s="24">
        <v>31.56</v>
      </c>
      <c r="V16" s="23"/>
      <c r="W16" s="24">
        <v>26.19</v>
      </c>
      <c r="X16" s="23"/>
      <c r="Y16" s="24">
        <v>43.77</v>
      </c>
      <c r="Z16" s="23" t="s">
        <v>17</v>
      </c>
      <c r="AA16" s="43">
        <f t="shared" si="0"/>
        <v>310.67</v>
      </c>
      <c r="AB16" s="25">
        <v>2</v>
      </c>
      <c r="AC16" s="132">
        <v>12</v>
      </c>
      <c r="AD16" s="42">
        <f>AA16*0.95</f>
        <v>295.13650000000001</v>
      </c>
      <c r="AE16" s="25">
        <v>13</v>
      </c>
      <c r="AF16" s="25">
        <v>6</v>
      </c>
    </row>
    <row r="17" spans="1:32" s="1" customFormat="1" ht="20.100000000000001" customHeight="1" x14ac:dyDescent="0.3">
      <c r="A17" s="151" t="s">
        <v>4</v>
      </c>
      <c r="B17" s="152" t="s">
        <v>4</v>
      </c>
      <c r="C17" s="154">
        <v>34</v>
      </c>
      <c r="D17" s="58" t="s">
        <v>115</v>
      </c>
      <c r="E17" s="21" t="s">
        <v>85</v>
      </c>
      <c r="F17" s="21" t="s">
        <v>85</v>
      </c>
      <c r="G17" s="22">
        <v>43.98</v>
      </c>
      <c r="H17" s="23"/>
      <c r="I17" s="24">
        <v>23.58</v>
      </c>
      <c r="J17" s="23"/>
      <c r="K17" s="24">
        <v>40.21</v>
      </c>
      <c r="L17" s="23"/>
      <c r="M17" s="24">
        <v>22.66</v>
      </c>
      <c r="N17" s="23"/>
      <c r="O17" s="24">
        <v>35.51</v>
      </c>
      <c r="P17" s="23"/>
      <c r="Q17" s="24">
        <v>30.81</v>
      </c>
      <c r="R17" s="23"/>
      <c r="S17" s="24">
        <v>31.61</v>
      </c>
      <c r="T17" s="23"/>
      <c r="U17" s="24">
        <v>36.35</v>
      </c>
      <c r="V17" s="23"/>
      <c r="W17" s="24">
        <v>28.71</v>
      </c>
      <c r="X17" s="23"/>
      <c r="Y17" s="24">
        <v>36.270000000000003</v>
      </c>
      <c r="Z17" s="23"/>
      <c r="AA17" s="43">
        <f t="shared" si="0"/>
        <v>329.69</v>
      </c>
      <c r="AB17" s="25">
        <v>2</v>
      </c>
      <c r="AC17" s="25">
        <v>17</v>
      </c>
      <c r="AD17" s="42">
        <f>AA17*0.9</f>
        <v>296.721</v>
      </c>
      <c r="AE17" s="25">
        <v>14</v>
      </c>
      <c r="AF17" s="25"/>
    </row>
    <row r="18" spans="1:32" s="1" customFormat="1" ht="20.100000000000001" customHeight="1" x14ac:dyDescent="0.3">
      <c r="A18" s="151" t="s">
        <v>2</v>
      </c>
      <c r="B18" s="152" t="s">
        <v>2</v>
      </c>
      <c r="C18" s="154">
        <v>7</v>
      </c>
      <c r="D18" s="58" t="s">
        <v>45</v>
      </c>
      <c r="E18" s="21" t="s">
        <v>65</v>
      </c>
      <c r="F18" s="21" t="s">
        <v>79</v>
      </c>
      <c r="G18" s="22">
        <v>38.409999999999997</v>
      </c>
      <c r="H18" s="23"/>
      <c r="I18" s="24">
        <v>20.74</v>
      </c>
      <c r="J18" s="23"/>
      <c r="K18" s="24">
        <v>40.43</v>
      </c>
      <c r="L18" s="23" t="s">
        <v>17</v>
      </c>
      <c r="M18" s="24">
        <v>20.5</v>
      </c>
      <c r="N18" s="23"/>
      <c r="O18" s="24">
        <v>33.43</v>
      </c>
      <c r="P18" s="23"/>
      <c r="Q18" s="24">
        <v>24.48</v>
      </c>
      <c r="R18" s="23"/>
      <c r="S18" s="24">
        <v>26.22</v>
      </c>
      <c r="T18" s="23"/>
      <c r="U18" s="24">
        <v>41.66</v>
      </c>
      <c r="V18" s="23" t="s">
        <v>100</v>
      </c>
      <c r="W18" s="24">
        <v>30.29</v>
      </c>
      <c r="X18" s="23" t="s">
        <v>17</v>
      </c>
      <c r="Y18" s="24">
        <v>38.340000000000003</v>
      </c>
      <c r="Z18" s="23" t="s">
        <v>17</v>
      </c>
      <c r="AA18" s="43">
        <f t="shared" si="0"/>
        <v>314.5</v>
      </c>
      <c r="AB18" s="25">
        <v>6</v>
      </c>
      <c r="AC18" s="132">
        <v>14</v>
      </c>
      <c r="AD18" s="42">
        <f>AA18*0.95</f>
        <v>298.77499999999998</v>
      </c>
      <c r="AE18" s="25">
        <v>15</v>
      </c>
      <c r="AF18" s="25">
        <v>1</v>
      </c>
    </row>
    <row r="19" spans="1:32" s="1" customFormat="1" ht="20.100000000000001" customHeight="1" x14ac:dyDescent="0.3">
      <c r="A19" s="151" t="s">
        <v>4</v>
      </c>
      <c r="B19" s="152" t="s">
        <v>4</v>
      </c>
      <c r="C19" s="153">
        <v>8</v>
      </c>
      <c r="D19" s="58" t="s">
        <v>110</v>
      </c>
      <c r="E19" s="21" t="s">
        <v>111</v>
      </c>
      <c r="F19" s="21" t="s">
        <v>112</v>
      </c>
      <c r="G19" s="22">
        <v>41.27</v>
      </c>
      <c r="H19" s="23"/>
      <c r="I19" s="24">
        <v>28.58</v>
      </c>
      <c r="J19" s="23" t="s">
        <v>100</v>
      </c>
      <c r="K19" s="24">
        <v>37.99</v>
      </c>
      <c r="L19" s="23"/>
      <c r="M19" s="24">
        <v>23.81</v>
      </c>
      <c r="N19" s="23"/>
      <c r="O19" s="24">
        <v>36.369999999999997</v>
      </c>
      <c r="P19" s="23"/>
      <c r="Q19" s="24">
        <v>30.32</v>
      </c>
      <c r="R19" s="23"/>
      <c r="S19" s="24">
        <v>36.61</v>
      </c>
      <c r="T19" s="23" t="s">
        <v>100</v>
      </c>
      <c r="U19" s="24">
        <v>32.26</v>
      </c>
      <c r="V19" s="23"/>
      <c r="W19" s="24">
        <v>29.82</v>
      </c>
      <c r="X19" s="23"/>
      <c r="Y19" s="24">
        <v>38.83</v>
      </c>
      <c r="Z19" s="23"/>
      <c r="AA19" s="43">
        <f t="shared" si="0"/>
        <v>335.85999999999996</v>
      </c>
      <c r="AB19" s="25">
        <v>3</v>
      </c>
      <c r="AC19" s="25">
        <v>19</v>
      </c>
      <c r="AD19" s="42">
        <f>AA19*0.9</f>
        <v>302.27399999999994</v>
      </c>
      <c r="AE19" s="25">
        <v>16</v>
      </c>
      <c r="AF19" s="25"/>
    </row>
    <row r="20" spans="1:32" s="1" customFormat="1" ht="20.100000000000001" customHeight="1" x14ac:dyDescent="0.3">
      <c r="A20" s="151" t="s">
        <v>17</v>
      </c>
      <c r="B20" s="152" t="s">
        <v>17</v>
      </c>
      <c r="C20" s="154">
        <v>10</v>
      </c>
      <c r="D20" s="58" t="s">
        <v>107</v>
      </c>
      <c r="E20" s="21" t="s">
        <v>108</v>
      </c>
      <c r="F20" s="21" t="s">
        <v>109</v>
      </c>
      <c r="G20" s="22">
        <v>38.57</v>
      </c>
      <c r="H20" s="23"/>
      <c r="I20" s="24">
        <v>22.83</v>
      </c>
      <c r="J20" s="23"/>
      <c r="K20" s="24">
        <v>37.090000000000003</v>
      </c>
      <c r="L20" s="23"/>
      <c r="M20" s="24">
        <v>22.15</v>
      </c>
      <c r="N20" s="23"/>
      <c r="O20" s="24">
        <v>35.31</v>
      </c>
      <c r="P20" s="23"/>
      <c r="Q20" s="24">
        <v>25.91</v>
      </c>
      <c r="R20" s="23"/>
      <c r="S20" s="24">
        <v>26.72</v>
      </c>
      <c r="T20" s="23"/>
      <c r="U20" s="24">
        <v>38.24</v>
      </c>
      <c r="V20" s="23"/>
      <c r="W20" s="24">
        <v>25.85</v>
      </c>
      <c r="X20" s="23"/>
      <c r="Y20" s="24">
        <v>34.200000000000003</v>
      </c>
      <c r="Z20" s="23"/>
      <c r="AA20" s="43">
        <f t="shared" si="0"/>
        <v>306.87</v>
      </c>
      <c r="AB20" s="132">
        <v>2</v>
      </c>
      <c r="AC20" s="132">
        <v>8</v>
      </c>
      <c r="AD20" s="42">
        <f>AA20</f>
        <v>306.87</v>
      </c>
      <c r="AE20" s="132">
        <v>17</v>
      </c>
      <c r="AF20" s="25"/>
    </row>
    <row r="21" spans="1:32" s="1" customFormat="1" ht="20.100000000000001" customHeight="1" x14ac:dyDescent="0.3">
      <c r="A21" s="151" t="s">
        <v>2</v>
      </c>
      <c r="B21" s="152" t="s">
        <v>2</v>
      </c>
      <c r="C21" s="154">
        <v>27</v>
      </c>
      <c r="D21" s="58" t="s">
        <v>81</v>
      </c>
      <c r="E21" s="21" t="s">
        <v>65</v>
      </c>
      <c r="F21" s="21" t="s">
        <v>82</v>
      </c>
      <c r="G21" s="22">
        <v>45.84</v>
      </c>
      <c r="H21" s="23"/>
      <c r="I21" s="24">
        <v>23.8</v>
      </c>
      <c r="J21" s="23"/>
      <c r="K21" s="24">
        <v>39.96</v>
      </c>
      <c r="L21" s="23"/>
      <c r="M21" s="24">
        <v>23.21</v>
      </c>
      <c r="N21" s="23"/>
      <c r="O21" s="24">
        <v>39.369999999999997</v>
      </c>
      <c r="P21" s="23"/>
      <c r="Q21" s="24">
        <v>29.8</v>
      </c>
      <c r="R21" s="23"/>
      <c r="S21" s="24">
        <v>29.05</v>
      </c>
      <c r="T21" s="23"/>
      <c r="U21" s="24">
        <v>33.4</v>
      </c>
      <c r="V21" s="23"/>
      <c r="W21" s="24">
        <v>28.25</v>
      </c>
      <c r="X21" s="23"/>
      <c r="Y21" s="24">
        <v>32.159999999999997</v>
      </c>
      <c r="Z21" s="23"/>
      <c r="AA21" s="43">
        <f t="shared" si="0"/>
        <v>324.84000000000003</v>
      </c>
      <c r="AB21" s="25">
        <v>7</v>
      </c>
      <c r="AC21" s="25">
        <v>16</v>
      </c>
      <c r="AD21" s="42">
        <f>AA21*0.95</f>
        <v>308.59800000000001</v>
      </c>
      <c r="AE21" s="132">
        <v>18</v>
      </c>
      <c r="AF21" s="25"/>
    </row>
    <row r="22" spans="1:32" s="1" customFormat="1" ht="20.100000000000001" customHeight="1" x14ac:dyDescent="0.3">
      <c r="A22" s="151" t="s">
        <v>37</v>
      </c>
      <c r="B22" s="152" t="s">
        <v>37</v>
      </c>
      <c r="C22" s="153">
        <v>6</v>
      </c>
      <c r="D22" s="58" t="s">
        <v>131</v>
      </c>
      <c r="E22" s="21" t="s">
        <v>6</v>
      </c>
      <c r="F22" s="21" t="s">
        <v>62</v>
      </c>
      <c r="G22" s="22">
        <v>46.02</v>
      </c>
      <c r="H22" s="23"/>
      <c r="I22" s="24">
        <v>22.59</v>
      </c>
      <c r="J22" s="23"/>
      <c r="K22" s="24">
        <v>39.25</v>
      </c>
      <c r="L22" s="23"/>
      <c r="M22" s="24">
        <v>22.96</v>
      </c>
      <c r="N22" s="23"/>
      <c r="O22" s="24">
        <v>35.979999999999997</v>
      </c>
      <c r="P22" s="23"/>
      <c r="Q22" s="24">
        <v>26.67</v>
      </c>
      <c r="R22" s="23"/>
      <c r="S22" s="24">
        <v>27.85</v>
      </c>
      <c r="T22" s="23"/>
      <c r="U22" s="24">
        <v>44.52</v>
      </c>
      <c r="V22" s="23" t="s">
        <v>100</v>
      </c>
      <c r="W22" s="24">
        <v>58.08</v>
      </c>
      <c r="X22" s="23" t="s">
        <v>100</v>
      </c>
      <c r="Y22" s="24">
        <v>36.340000000000003</v>
      </c>
      <c r="Z22" s="23"/>
      <c r="AA22" s="43">
        <f t="shared" si="0"/>
        <v>360.26</v>
      </c>
      <c r="AB22" s="25">
        <v>3</v>
      </c>
      <c r="AC22" s="25">
        <v>27</v>
      </c>
      <c r="AD22" s="42">
        <f>AA22*0.86</f>
        <v>309.8236</v>
      </c>
      <c r="AE22" s="132">
        <v>19</v>
      </c>
      <c r="AF22" s="25">
        <v>9</v>
      </c>
    </row>
    <row r="23" spans="1:32" s="1" customFormat="1" ht="20.100000000000001" customHeight="1" x14ac:dyDescent="0.3">
      <c r="A23" s="151" t="s">
        <v>17</v>
      </c>
      <c r="B23" s="152" t="s">
        <v>43</v>
      </c>
      <c r="C23" s="153">
        <v>15</v>
      </c>
      <c r="D23" s="58" t="s">
        <v>116</v>
      </c>
      <c r="E23" s="21" t="s">
        <v>65</v>
      </c>
      <c r="F23" s="21" t="s">
        <v>109</v>
      </c>
      <c r="G23" s="22">
        <v>41.17</v>
      </c>
      <c r="H23" s="23"/>
      <c r="I23" s="24">
        <v>24.45</v>
      </c>
      <c r="J23" s="23"/>
      <c r="K23" s="24">
        <v>40.9</v>
      </c>
      <c r="L23" s="23" t="s">
        <v>100</v>
      </c>
      <c r="M23" s="24">
        <v>22.4</v>
      </c>
      <c r="N23" s="23"/>
      <c r="O23" s="24">
        <v>34.950000000000003</v>
      </c>
      <c r="P23" s="23"/>
      <c r="Q23" s="24">
        <v>26.61</v>
      </c>
      <c r="R23" s="23"/>
      <c r="S23" s="24">
        <v>28.66</v>
      </c>
      <c r="T23" s="23"/>
      <c r="U23" s="24">
        <v>30.46</v>
      </c>
      <c r="V23" s="23"/>
      <c r="W23" s="24">
        <v>27.1</v>
      </c>
      <c r="X23" s="23"/>
      <c r="Y23" s="24">
        <v>34.909999999999997</v>
      </c>
      <c r="Z23" s="23"/>
      <c r="AA23" s="43">
        <f t="shared" si="0"/>
        <v>311.61</v>
      </c>
      <c r="AB23" s="25">
        <v>3</v>
      </c>
      <c r="AC23" s="132">
        <v>13</v>
      </c>
      <c r="AD23" s="42">
        <f>AA23</f>
        <v>311.61</v>
      </c>
      <c r="AE23" s="132">
        <v>20</v>
      </c>
      <c r="AF23" s="25">
        <v>4</v>
      </c>
    </row>
    <row r="24" spans="1:32" s="1" customFormat="1" ht="20.100000000000001" customHeight="1" x14ac:dyDescent="0.3">
      <c r="A24" s="151" t="s">
        <v>36</v>
      </c>
      <c r="B24" s="152" t="s">
        <v>36</v>
      </c>
      <c r="C24" s="153">
        <v>28</v>
      </c>
      <c r="D24" s="58" t="s">
        <v>58</v>
      </c>
      <c r="E24" s="21" t="s">
        <v>65</v>
      </c>
      <c r="F24" s="21" t="s">
        <v>54</v>
      </c>
      <c r="G24" s="22">
        <v>43.32</v>
      </c>
      <c r="H24" s="23"/>
      <c r="I24" s="24">
        <v>31.38</v>
      </c>
      <c r="J24" s="23" t="s">
        <v>100</v>
      </c>
      <c r="K24" s="24">
        <v>40.17</v>
      </c>
      <c r="L24" s="23"/>
      <c r="M24" s="24">
        <v>22.93</v>
      </c>
      <c r="N24" s="23"/>
      <c r="O24" s="24">
        <v>36.729999999999997</v>
      </c>
      <c r="P24" s="23"/>
      <c r="Q24" s="24">
        <v>39.68</v>
      </c>
      <c r="R24" s="23" t="s">
        <v>100</v>
      </c>
      <c r="S24" s="24">
        <v>30.93</v>
      </c>
      <c r="T24" s="23"/>
      <c r="U24" s="24">
        <v>30.47</v>
      </c>
      <c r="V24" s="23"/>
      <c r="W24" s="24">
        <v>30.67</v>
      </c>
      <c r="X24" s="23"/>
      <c r="Y24" s="24">
        <v>31.98</v>
      </c>
      <c r="Z24" s="23"/>
      <c r="AA24" s="43">
        <f t="shared" si="0"/>
        <v>338.26000000000005</v>
      </c>
      <c r="AB24" s="25">
        <v>2</v>
      </c>
      <c r="AC24" s="25">
        <v>20</v>
      </c>
      <c r="AD24" s="42">
        <f>AA24*0.93</f>
        <v>314.58180000000004</v>
      </c>
      <c r="AE24" s="132">
        <v>21</v>
      </c>
      <c r="AF24" s="25">
        <v>9</v>
      </c>
    </row>
    <row r="25" spans="1:32" s="1" customFormat="1" ht="20.100000000000001" customHeight="1" x14ac:dyDescent="0.3">
      <c r="A25" s="151" t="s">
        <v>36</v>
      </c>
      <c r="B25" s="152" t="s">
        <v>36</v>
      </c>
      <c r="C25" s="154">
        <v>46</v>
      </c>
      <c r="D25" s="58" t="s">
        <v>92</v>
      </c>
      <c r="E25" s="21" t="s">
        <v>93</v>
      </c>
      <c r="F25" s="21" t="s">
        <v>94</v>
      </c>
      <c r="G25" s="22">
        <v>44.38</v>
      </c>
      <c r="H25" s="23"/>
      <c r="I25" s="24">
        <v>25.04</v>
      </c>
      <c r="J25" s="23"/>
      <c r="K25" s="24">
        <v>40.94</v>
      </c>
      <c r="L25" s="23"/>
      <c r="M25" s="24">
        <v>23.76</v>
      </c>
      <c r="N25" s="23"/>
      <c r="O25" s="24">
        <v>38.369999999999997</v>
      </c>
      <c r="P25" s="23"/>
      <c r="Q25" s="24">
        <v>34.54</v>
      </c>
      <c r="R25" s="23"/>
      <c r="S25" s="24">
        <v>31.32</v>
      </c>
      <c r="T25" s="23"/>
      <c r="U25" s="24">
        <v>30.49</v>
      </c>
      <c r="V25" s="23"/>
      <c r="W25" s="24">
        <v>32.409999999999997</v>
      </c>
      <c r="X25" s="23"/>
      <c r="Y25" s="24">
        <v>39.28</v>
      </c>
      <c r="Z25" s="23"/>
      <c r="AA25" s="43">
        <f t="shared" si="0"/>
        <v>340.53</v>
      </c>
      <c r="AB25" s="25">
        <v>3</v>
      </c>
      <c r="AC25" s="25">
        <v>22</v>
      </c>
      <c r="AD25" s="42">
        <f>AA25*0.93</f>
        <v>316.69290000000001</v>
      </c>
      <c r="AE25" s="132">
        <v>22</v>
      </c>
      <c r="AF25" s="25"/>
    </row>
    <row r="26" spans="1:32" s="1" customFormat="1" ht="20.100000000000001" customHeight="1" x14ac:dyDescent="0.3">
      <c r="A26" s="151" t="s">
        <v>17</v>
      </c>
      <c r="B26" s="155" t="s">
        <v>17</v>
      </c>
      <c r="C26" s="153">
        <v>14</v>
      </c>
      <c r="D26" s="58" t="s">
        <v>134</v>
      </c>
      <c r="E26" s="21" t="s">
        <v>63</v>
      </c>
      <c r="F26" s="21" t="s">
        <v>123</v>
      </c>
      <c r="G26" s="22">
        <v>41.74</v>
      </c>
      <c r="H26" s="23"/>
      <c r="I26" s="24">
        <v>27.83</v>
      </c>
      <c r="J26" s="23" t="s">
        <v>100</v>
      </c>
      <c r="K26" s="24">
        <v>32.950000000000003</v>
      </c>
      <c r="L26" s="23"/>
      <c r="M26" s="24">
        <v>20.350000000000001</v>
      </c>
      <c r="N26" s="23"/>
      <c r="O26" s="24">
        <v>33.590000000000003</v>
      </c>
      <c r="P26" s="23"/>
      <c r="Q26" s="24">
        <v>25.26</v>
      </c>
      <c r="R26" s="23"/>
      <c r="S26" s="24">
        <v>26.37</v>
      </c>
      <c r="T26" s="23"/>
      <c r="U26" s="24">
        <v>29.92</v>
      </c>
      <c r="V26" s="23"/>
      <c r="W26" s="24">
        <v>35.85</v>
      </c>
      <c r="X26" s="23" t="s">
        <v>46</v>
      </c>
      <c r="Y26" s="130">
        <v>44.2</v>
      </c>
      <c r="Z26" s="23" t="s">
        <v>46</v>
      </c>
      <c r="AA26" s="162">
        <f t="shared" si="0"/>
        <v>318.06</v>
      </c>
      <c r="AB26" s="132">
        <v>3</v>
      </c>
      <c r="AC26" s="132">
        <v>15</v>
      </c>
      <c r="AD26" s="161">
        <f>AA26</f>
        <v>318.06</v>
      </c>
      <c r="AE26" s="132">
        <v>23</v>
      </c>
      <c r="AF26" s="25">
        <v>6</v>
      </c>
    </row>
    <row r="27" spans="1:32" s="1" customFormat="1" ht="20.100000000000001" customHeight="1" x14ac:dyDescent="0.3">
      <c r="A27" s="151" t="s">
        <v>36</v>
      </c>
      <c r="B27" s="152" t="s">
        <v>36</v>
      </c>
      <c r="C27" s="154">
        <v>32</v>
      </c>
      <c r="D27" s="58" t="s">
        <v>124</v>
      </c>
      <c r="E27" s="21" t="s">
        <v>50</v>
      </c>
      <c r="F27" s="21" t="s">
        <v>54</v>
      </c>
      <c r="G27" s="22">
        <v>43.87</v>
      </c>
      <c r="H27" s="23"/>
      <c r="I27" s="24">
        <v>26.38</v>
      </c>
      <c r="J27" s="23"/>
      <c r="K27" s="24">
        <v>38.54</v>
      </c>
      <c r="L27" s="23"/>
      <c r="M27" s="24">
        <v>29.91</v>
      </c>
      <c r="N27" s="23" t="s">
        <v>100</v>
      </c>
      <c r="O27" s="24">
        <v>38.06</v>
      </c>
      <c r="P27" s="23"/>
      <c r="Q27" s="24">
        <v>30.36</v>
      </c>
      <c r="R27" s="23"/>
      <c r="S27" s="24">
        <v>31.98</v>
      </c>
      <c r="T27" s="23"/>
      <c r="U27" s="24">
        <v>35.49</v>
      </c>
      <c r="V27" s="23" t="s">
        <v>100</v>
      </c>
      <c r="W27" s="24">
        <v>29.75</v>
      </c>
      <c r="X27" s="23"/>
      <c r="Y27" s="24">
        <v>41.81</v>
      </c>
      <c r="Z27" s="23"/>
      <c r="AA27" s="43">
        <f t="shared" si="0"/>
        <v>346.15</v>
      </c>
      <c r="AB27" s="25">
        <v>4</v>
      </c>
      <c r="AC27" s="25">
        <v>25</v>
      </c>
      <c r="AD27" s="42">
        <f>AA27*0.93</f>
        <v>321.91949999999997</v>
      </c>
      <c r="AE27" s="25">
        <v>24</v>
      </c>
      <c r="AF27" s="25">
        <v>6</v>
      </c>
    </row>
    <row r="28" spans="1:32" s="1" customFormat="1" ht="20.100000000000001" customHeight="1" x14ac:dyDescent="0.3">
      <c r="A28" s="151" t="s">
        <v>2</v>
      </c>
      <c r="B28" s="152" t="s">
        <v>2</v>
      </c>
      <c r="C28" s="153">
        <v>60</v>
      </c>
      <c r="D28" s="58" t="s">
        <v>98</v>
      </c>
      <c r="E28" s="21" t="s">
        <v>65</v>
      </c>
      <c r="F28" s="21" t="s">
        <v>101</v>
      </c>
      <c r="G28" s="22">
        <v>46.12</v>
      </c>
      <c r="H28" s="23"/>
      <c r="I28" s="24">
        <v>24.88</v>
      </c>
      <c r="J28" s="23"/>
      <c r="K28" s="24">
        <v>40.74</v>
      </c>
      <c r="L28" s="23"/>
      <c r="M28" s="24">
        <v>21.87</v>
      </c>
      <c r="N28" s="23"/>
      <c r="O28" s="24">
        <v>38.69</v>
      </c>
      <c r="P28" s="23"/>
      <c r="Q28" s="24">
        <v>32.32</v>
      </c>
      <c r="R28" s="23" t="s">
        <v>141</v>
      </c>
      <c r="S28" s="24">
        <v>34.700000000000003</v>
      </c>
      <c r="T28" s="23"/>
      <c r="U28" s="24">
        <v>36.659999999999997</v>
      </c>
      <c r="V28" s="23"/>
      <c r="W28" s="24">
        <v>30.19</v>
      </c>
      <c r="X28" s="23"/>
      <c r="Y28" s="24">
        <v>33.549999999999997</v>
      </c>
      <c r="Z28" s="23"/>
      <c r="AA28" s="43">
        <f t="shared" si="0"/>
        <v>339.72</v>
      </c>
      <c r="AB28" s="25">
        <v>8</v>
      </c>
      <c r="AC28" s="25">
        <v>21</v>
      </c>
      <c r="AD28" s="42">
        <f>AA28*0.95</f>
        <v>322.73400000000004</v>
      </c>
      <c r="AE28" s="25">
        <v>25</v>
      </c>
      <c r="AF28" s="25"/>
    </row>
    <row r="29" spans="1:32" s="1" customFormat="1" ht="20.100000000000001" customHeight="1" x14ac:dyDescent="0.3">
      <c r="A29" s="151" t="s">
        <v>36</v>
      </c>
      <c r="B29" s="152" t="s">
        <v>36</v>
      </c>
      <c r="C29" s="154">
        <v>3</v>
      </c>
      <c r="D29" s="58" t="s">
        <v>56</v>
      </c>
      <c r="E29" s="21" t="s">
        <v>68</v>
      </c>
      <c r="F29" s="21" t="s">
        <v>80</v>
      </c>
      <c r="G29" s="22">
        <v>53.31</v>
      </c>
      <c r="H29" s="23" t="s">
        <v>100</v>
      </c>
      <c r="I29" s="24">
        <v>23.01</v>
      </c>
      <c r="J29" s="23"/>
      <c r="K29" s="24">
        <v>39.380000000000003</v>
      </c>
      <c r="L29" s="23"/>
      <c r="M29" s="24">
        <v>29.91</v>
      </c>
      <c r="N29" s="23" t="s">
        <v>100</v>
      </c>
      <c r="O29" s="24">
        <v>36.22</v>
      </c>
      <c r="P29" s="23"/>
      <c r="Q29" s="24">
        <v>34.68</v>
      </c>
      <c r="R29" s="23"/>
      <c r="S29" s="24">
        <v>30.53</v>
      </c>
      <c r="T29" s="23"/>
      <c r="U29" s="24">
        <v>34.71</v>
      </c>
      <c r="V29" s="23" t="s">
        <v>141</v>
      </c>
      <c r="W29" s="24">
        <v>37.409999999999997</v>
      </c>
      <c r="X29" s="23" t="s">
        <v>100</v>
      </c>
      <c r="Y29" s="24">
        <v>33.380000000000003</v>
      </c>
      <c r="Z29" s="79"/>
      <c r="AA29" s="43">
        <f t="shared" si="0"/>
        <v>352.53999999999996</v>
      </c>
      <c r="AB29" s="25">
        <v>5</v>
      </c>
      <c r="AC29" s="25">
        <v>26</v>
      </c>
      <c r="AD29" s="42">
        <f>AA29*0.93</f>
        <v>327.86219999999997</v>
      </c>
      <c r="AE29" s="25">
        <v>26</v>
      </c>
      <c r="AF29" s="25">
        <v>4</v>
      </c>
    </row>
    <row r="30" spans="1:32" s="1" customFormat="1" ht="20.100000000000001" customHeight="1" x14ac:dyDescent="0.3">
      <c r="A30" s="156" t="s">
        <v>2</v>
      </c>
      <c r="B30" s="155" t="s">
        <v>55</v>
      </c>
      <c r="C30" s="153">
        <v>59</v>
      </c>
      <c r="D30" s="58" t="s">
        <v>99</v>
      </c>
      <c r="E30" s="21" t="s">
        <v>65</v>
      </c>
      <c r="F30" s="21" t="s">
        <v>101</v>
      </c>
      <c r="G30" s="22">
        <v>44.6</v>
      </c>
      <c r="H30" s="23"/>
      <c r="I30" s="24">
        <v>23.97</v>
      </c>
      <c r="J30" s="23"/>
      <c r="K30" s="24">
        <v>41.98</v>
      </c>
      <c r="L30" s="23"/>
      <c r="M30" s="24">
        <v>24.17</v>
      </c>
      <c r="N30" s="23"/>
      <c r="O30" s="24">
        <v>38.340000000000003</v>
      </c>
      <c r="P30" s="23"/>
      <c r="Q30" s="24">
        <v>35.85</v>
      </c>
      <c r="R30" s="23"/>
      <c r="S30" s="24">
        <v>32.29</v>
      </c>
      <c r="T30" s="23"/>
      <c r="U30" s="24">
        <v>32.35</v>
      </c>
      <c r="V30" s="23"/>
      <c r="W30" s="24">
        <v>30.18</v>
      </c>
      <c r="X30" s="23"/>
      <c r="Y30" s="24">
        <v>42.29</v>
      </c>
      <c r="Z30" s="23"/>
      <c r="AA30" s="43">
        <f t="shared" si="0"/>
        <v>346.02</v>
      </c>
      <c r="AB30" s="25">
        <v>1</v>
      </c>
      <c r="AC30" s="25">
        <v>24</v>
      </c>
      <c r="AD30" s="42">
        <f>AA30*0.95</f>
        <v>328.71899999999999</v>
      </c>
      <c r="AE30" s="25">
        <v>27</v>
      </c>
      <c r="AF30" s="25">
        <v>9</v>
      </c>
    </row>
    <row r="31" spans="1:32" s="1" customFormat="1" ht="20.100000000000001" customHeight="1" x14ac:dyDescent="0.3">
      <c r="A31" s="156" t="s">
        <v>37</v>
      </c>
      <c r="B31" s="155" t="s">
        <v>37</v>
      </c>
      <c r="C31" s="153">
        <v>53</v>
      </c>
      <c r="D31" s="58" t="s">
        <v>129</v>
      </c>
      <c r="E31" s="21" t="s">
        <v>130</v>
      </c>
      <c r="F31" s="21" t="s">
        <v>156</v>
      </c>
      <c r="G31" s="22">
        <v>57.55</v>
      </c>
      <c r="H31" s="23" t="s">
        <v>100</v>
      </c>
      <c r="I31" s="24">
        <v>33.14</v>
      </c>
      <c r="J31" s="23"/>
      <c r="K31" s="24">
        <v>41.14</v>
      </c>
      <c r="L31" s="23"/>
      <c r="M31" s="24">
        <v>44.98</v>
      </c>
      <c r="N31" s="23" t="s">
        <v>100</v>
      </c>
      <c r="O31" s="24">
        <v>38.659999999999997</v>
      </c>
      <c r="P31" s="23"/>
      <c r="Q31" s="24">
        <v>28.78</v>
      </c>
      <c r="R31" s="23"/>
      <c r="S31" s="24">
        <v>42.36</v>
      </c>
      <c r="T31" s="23" t="s">
        <v>100</v>
      </c>
      <c r="U31" s="24">
        <v>30.5</v>
      </c>
      <c r="V31" s="23"/>
      <c r="W31" s="24">
        <v>31.39</v>
      </c>
      <c r="X31" s="23"/>
      <c r="Y31" s="24">
        <v>37.53</v>
      </c>
      <c r="Z31" s="23"/>
      <c r="AA31" s="43">
        <f t="shared" si="0"/>
        <v>386.03</v>
      </c>
      <c r="AB31" s="25">
        <v>4</v>
      </c>
      <c r="AC31" s="25">
        <v>28</v>
      </c>
      <c r="AD31" s="42">
        <f>AA31*0.86</f>
        <v>331.98579999999998</v>
      </c>
      <c r="AE31" s="25">
        <v>28</v>
      </c>
      <c r="AF31" s="25"/>
    </row>
    <row r="32" spans="1:32" s="1" customFormat="1" ht="20.100000000000001" customHeight="1" x14ac:dyDescent="0.25">
      <c r="A32" s="151" t="s">
        <v>37</v>
      </c>
      <c r="B32" s="152" t="s">
        <v>37</v>
      </c>
      <c r="C32" s="153">
        <v>5</v>
      </c>
      <c r="D32" s="147" t="s">
        <v>165</v>
      </c>
      <c r="E32" s="21" t="s">
        <v>106</v>
      </c>
      <c r="F32" s="21" t="s">
        <v>158</v>
      </c>
      <c r="G32" s="22">
        <v>52.55</v>
      </c>
      <c r="H32" s="23"/>
      <c r="I32" s="24">
        <v>24.28</v>
      </c>
      <c r="J32" s="23"/>
      <c r="K32" s="130">
        <v>44.89</v>
      </c>
      <c r="L32" s="23" t="s">
        <v>100</v>
      </c>
      <c r="M32" s="24">
        <v>22.92</v>
      </c>
      <c r="N32" s="23"/>
      <c r="O32" s="24">
        <v>46.46</v>
      </c>
      <c r="P32" s="23"/>
      <c r="Q32" s="24">
        <v>38.54</v>
      </c>
      <c r="R32" s="23"/>
      <c r="S32" s="24">
        <v>42.07</v>
      </c>
      <c r="T32" s="23" t="s">
        <v>17</v>
      </c>
      <c r="U32" s="24">
        <v>31.48</v>
      </c>
      <c r="V32" s="23"/>
      <c r="W32" s="24">
        <v>33.380000000000003</v>
      </c>
      <c r="X32" s="23"/>
      <c r="Y32" s="24">
        <v>51.06</v>
      </c>
      <c r="Z32" s="23" t="s">
        <v>46</v>
      </c>
      <c r="AA32" s="43">
        <f t="shared" si="0"/>
        <v>387.63</v>
      </c>
      <c r="AB32" s="25">
        <v>5</v>
      </c>
      <c r="AC32" s="25">
        <v>31</v>
      </c>
      <c r="AD32" s="42">
        <f>AA32*0.86</f>
        <v>333.36180000000002</v>
      </c>
      <c r="AE32" s="25">
        <v>29</v>
      </c>
      <c r="AF32" s="25">
        <v>6</v>
      </c>
    </row>
    <row r="33" spans="1:32" s="1" customFormat="1" ht="20.100000000000001" customHeight="1" x14ac:dyDescent="0.3">
      <c r="A33" s="151" t="s">
        <v>37</v>
      </c>
      <c r="B33" s="152" t="s">
        <v>37</v>
      </c>
      <c r="C33" s="154">
        <v>50</v>
      </c>
      <c r="D33" s="58" t="s">
        <v>127</v>
      </c>
      <c r="E33" s="21" t="s">
        <v>106</v>
      </c>
      <c r="F33" s="21" t="s">
        <v>148</v>
      </c>
      <c r="G33" s="22">
        <v>47.66</v>
      </c>
      <c r="H33" s="23"/>
      <c r="I33" s="24">
        <v>27.12</v>
      </c>
      <c r="J33" s="23" t="s">
        <v>17</v>
      </c>
      <c r="K33" s="24">
        <v>51.75</v>
      </c>
      <c r="L33" s="23" t="s">
        <v>17</v>
      </c>
      <c r="M33" s="24">
        <v>44.98</v>
      </c>
      <c r="N33" s="23" t="s">
        <v>100</v>
      </c>
      <c r="O33" s="24">
        <v>55.31</v>
      </c>
      <c r="P33" s="23" t="s">
        <v>66</v>
      </c>
      <c r="Q33" s="24">
        <v>29.99</v>
      </c>
      <c r="R33" s="23"/>
      <c r="S33" s="24">
        <v>34.39</v>
      </c>
      <c r="T33" s="23"/>
      <c r="U33" s="24">
        <v>39.520000000000003</v>
      </c>
      <c r="V33" s="23"/>
      <c r="W33" s="24">
        <v>29.04</v>
      </c>
      <c r="X33" s="23"/>
      <c r="Y33" s="24">
        <v>51.06</v>
      </c>
      <c r="Z33" s="23" t="s">
        <v>46</v>
      </c>
      <c r="AA33" s="43">
        <f t="shared" si="0"/>
        <v>410.82</v>
      </c>
      <c r="AB33" s="25">
        <v>6</v>
      </c>
      <c r="AC33" s="25">
        <v>34</v>
      </c>
      <c r="AD33" s="42">
        <f>AA33*0.86</f>
        <v>353.30520000000001</v>
      </c>
      <c r="AE33" s="25">
        <v>30</v>
      </c>
      <c r="AF33" s="25">
        <v>4</v>
      </c>
    </row>
    <row r="34" spans="1:32" s="1" customFormat="1" ht="20.100000000000001" customHeight="1" x14ac:dyDescent="0.3">
      <c r="A34" s="151" t="s">
        <v>36</v>
      </c>
      <c r="B34" s="152" t="s">
        <v>44</v>
      </c>
      <c r="C34" s="153">
        <v>49</v>
      </c>
      <c r="D34" s="58" t="s">
        <v>95</v>
      </c>
      <c r="E34" s="21" t="s">
        <v>93</v>
      </c>
      <c r="F34" s="21" t="s">
        <v>94</v>
      </c>
      <c r="G34" s="22">
        <v>51.49</v>
      </c>
      <c r="H34" s="23"/>
      <c r="I34" s="24">
        <v>30.11</v>
      </c>
      <c r="J34" s="23"/>
      <c r="K34" s="24">
        <v>43.91</v>
      </c>
      <c r="L34" s="23"/>
      <c r="M34" s="24">
        <v>24.87</v>
      </c>
      <c r="N34" s="23"/>
      <c r="O34" s="24">
        <v>41.54</v>
      </c>
      <c r="P34" s="23"/>
      <c r="Q34" s="24">
        <v>44.68</v>
      </c>
      <c r="R34" s="23" t="s">
        <v>17</v>
      </c>
      <c r="S34" s="24">
        <v>38.51</v>
      </c>
      <c r="T34" s="23"/>
      <c r="U34" s="24">
        <v>32.659999999999997</v>
      </c>
      <c r="V34" s="23"/>
      <c r="W34" s="24">
        <v>34.409999999999997</v>
      </c>
      <c r="X34" s="23"/>
      <c r="Y34" s="24">
        <v>44.28</v>
      </c>
      <c r="Z34" s="23"/>
      <c r="AA34" s="43">
        <f t="shared" si="0"/>
        <v>386.45999999999992</v>
      </c>
      <c r="AB34" s="25">
        <v>1</v>
      </c>
      <c r="AC34" s="25">
        <v>29</v>
      </c>
      <c r="AD34" s="42">
        <f>AA34*0.93</f>
        <v>359.40779999999995</v>
      </c>
      <c r="AE34" s="25">
        <v>31</v>
      </c>
      <c r="AF34" s="25"/>
    </row>
    <row r="35" spans="1:32" s="1" customFormat="1" ht="20.100000000000001" customHeight="1" x14ac:dyDescent="0.3">
      <c r="A35" s="151" t="s">
        <v>4</v>
      </c>
      <c r="B35" s="152" t="s">
        <v>4</v>
      </c>
      <c r="C35" s="153">
        <v>12</v>
      </c>
      <c r="D35" s="58" t="s">
        <v>120</v>
      </c>
      <c r="E35" s="21" t="s">
        <v>111</v>
      </c>
      <c r="F35" s="21" t="s">
        <v>121</v>
      </c>
      <c r="G35" s="22">
        <v>44.28</v>
      </c>
      <c r="H35" s="23"/>
      <c r="I35" s="24">
        <v>23.49</v>
      </c>
      <c r="J35" s="23"/>
      <c r="K35" s="24">
        <v>45.21</v>
      </c>
      <c r="L35" s="23" t="s">
        <v>100</v>
      </c>
      <c r="M35" s="24">
        <v>33.81</v>
      </c>
      <c r="N35" s="23" t="s">
        <v>46</v>
      </c>
      <c r="O35" s="24">
        <v>49.19</v>
      </c>
      <c r="P35" s="23" t="s">
        <v>46</v>
      </c>
      <c r="Q35" s="24">
        <v>40.81</v>
      </c>
      <c r="R35" s="23" t="s">
        <v>46</v>
      </c>
      <c r="S35" s="24">
        <v>41.61</v>
      </c>
      <c r="T35" s="23" t="s">
        <v>46</v>
      </c>
      <c r="U35" s="24">
        <v>46.35</v>
      </c>
      <c r="V35" s="23" t="s">
        <v>46</v>
      </c>
      <c r="W35" s="24">
        <v>39.82</v>
      </c>
      <c r="X35" s="23" t="s">
        <v>46</v>
      </c>
      <c r="Y35" s="24">
        <v>48.83</v>
      </c>
      <c r="Z35" s="23" t="s">
        <v>46</v>
      </c>
      <c r="AA35" s="43">
        <f t="shared" si="0"/>
        <v>413.4</v>
      </c>
      <c r="AB35" s="25">
        <v>4</v>
      </c>
      <c r="AC35" s="25">
        <v>35</v>
      </c>
      <c r="AD35" s="42">
        <f>AA35*0.9</f>
        <v>372.06</v>
      </c>
      <c r="AE35" s="25">
        <v>32</v>
      </c>
      <c r="AF35" s="25"/>
    </row>
    <row r="36" spans="1:32" s="1" customFormat="1" ht="20.100000000000001" customHeight="1" x14ac:dyDescent="0.3">
      <c r="A36" s="151" t="s">
        <v>36</v>
      </c>
      <c r="B36" s="152" t="s">
        <v>44</v>
      </c>
      <c r="C36" s="154">
        <v>18</v>
      </c>
      <c r="D36" s="58" t="s">
        <v>57</v>
      </c>
      <c r="E36" s="21" t="s">
        <v>68</v>
      </c>
      <c r="F36" s="21" t="s">
        <v>80</v>
      </c>
      <c r="G36" s="22">
        <v>57.14</v>
      </c>
      <c r="H36" s="23"/>
      <c r="I36" s="24">
        <v>34.32</v>
      </c>
      <c r="J36" s="23"/>
      <c r="K36" s="24">
        <v>49.45</v>
      </c>
      <c r="L36" s="23"/>
      <c r="M36" s="24">
        <v>30.84</v>
      </c>
      <c r="N36" s="23"/>
      <c r="O36" s="24">
        <v>45.81</v>
      </c>
      <c r="P36" s="23"/>
      <c r="Q36" s="24">
        <v>49.2</v>
      </c>
      <c r="R36" s="23"/>
      <c r="S36" s="24">
        <v>26.09</v>
      </c>
      <c r="T36" s="23"/>
      <c r="U36" s="24">
        <v>31.22</v>
      </c>
      <c r="V36" s="23"/>
      <c r="W36" s="24">
        <v>32.81</v>
      </c>
      <c r="X36" s="23"/>
      <c r="Y36" s="24">
        <v>45.61</v>
      </c>
      <c r="Z36" s="23"/>
      <c r="AA36" s="43">
        <f t="shared" si="0"/>
        <v>402.49000000000007</v>
      </c>
      <c r="AB36" s="25">
        <v>2</v>
      </c>
      <c r="AC36" s="25">
        <v>32</v>
      </c>
      <c r="AD36" s="42">
        <f>AA36*0.93</f>
        <v>374.31570000000011</v>
      </c>
      <c r="AE36" s="25">
        <v>33</v>
      </c>
      <c r="AF36" s="25">
        <v>9</v>
      </c>
    </row>
    <row r="37" spans="1:32" s="1" customFormat="1" ht="20.100000000000001" customHeight="1" x14ac:dyDescent="0.3">
      <c r="A37" s="151" t="s">
        <v>37</v>
      </c>
      <c r="B37" s="152" t="s">
        <v>37</v>
      </c>
      <c r="C37" s="153">
        <v>4</v>
      </c>
      <c r="D37" s="58" t="s">
        <v>105</v>
      </c>
      <c r="E37" s="21" t="s">
        <v>106</v>
      </c>
      <c r="F37" s="21" t="s">
        <v>148</v>
      </c>
      <c r="G37" s="22">
        <v>50.12</v>
      </c>
      <c r="H37" s="23"/>
      <c r="I37" s="24">
        <v>38.14</v>
      </c>
      <c r="J37" s="23" t="s">
        <v>100</v>
      </c>
      <c r="K37" s="24">
        <v>44.4</v>
      </c>
      <c r="L37" s="23"/>
      <c r="M37" s="24">
        <v>48.6</v>
      </c>
      <c r="N37" s="23"/>
      <c r="O37" s="24">
        <v>50.67</v>
      </c>
      <c r="P37" s="23"/>
      <c r="Q37" s="24">
        <v>28.39</v>
      </c>
      <c r="R37" s="23"/>
      <c r="S37" s="24">
        <v>32.15</v>
      </c>
      <c r="T37" s="23"/>
      <c r="U37" s="24">
        <v>44.52</v>
      </c>
      <c r="V37" s="23" t="s">
        <v>100</v>
      </c>
      <c r="W37" s="24">
        <v>51.3</v>
      </c>
      <c r="X37" s="23"/>
      <c r="Y37" s="24">
        <v>51.06</v>
      </c>
      <c r="Z37" s="23" t="s">
        <v>46</v>
      </c>
      <c r="AA37" s="43">
        <f t="shared" si="0"/>
        <v>439.34999999999997</v>
      </c>
      <c r="AB37" s="25">
        <v>7</v>
      </c>
      <c r="AC37" s="25">
        <v>38</v>
      </c>
      <c r="AD37" s="42">
        <f>AA37*0.86</f>
        <v>377.84099999999995</v>
      </c>
      <c r="AE37" s="25">
        <v>34</v>
      </c>
      <c r="AF37" s="25">
        <v>3</v>
      </c>
    </row>
    <row r="38" spans="1:32" s="1" customFormat="1" ht="20.100000000000001" customHeight="1" x14ac:dyDescent="0.3">
      <c r="A38" s="151" t="s">
        <v>2</v>
      </c>
      <c r="B38" s="152" t="s">
        <v>2</v>
      </c>
      <c r="C38" s="153">
        <v>33</v>
      </c>
      <c r="D38" s="58" t="s">
        <v>83</v>
      </c>
      <c r="E38" s="21" t="s">
        <v>63</v>
      </c>
      <c r="F38" s="21" t="s">
        <v>60</v>
      </c>
      <c r="G38" s="22">
        <v>51.12</v>
      </c>
      <c r="H38" s="23" t="s">
        <v>100</v>
      </c>
      <c r="I38" s="24">
        <v>28.03</v>
      </c>
      <c r="J38" s="23"/>
      <c r="K38" s="24">
        <v>48.72</v>
      </c>
      <c r="L38" s="23" t="s">
        <v>100</v>
      </c>
      <c r="M38" s="24">
        <v>39.08</v>
      </c>
      <c r="N38" s="23"/>
      <c r="O38" s="24">
        <v>38.89</v>
      </c>
      <c r="P38" s="23"/>
      <c r="Q38" s="24">
        <v>43.24</v>
      </c>
      <c r="R38" s="23"/>
      <c r="S38" s="24">
        <v>40.590000000000003</v>
      </c>
      <c r="T38" s="23"/>
      <c r="U38" s="24">
        <v>41.66</v>
      </c>
      <c r="V38" s="23" t="s">
        <v>100</v>
      </c>
      <c r="W38" s="24">
        <v>31.5</v>
      </c>
      <c r="X38" s="23"/>
      <c r="Y38" s="24">
        <v>47.95</v>
      </c>
      <c r="Z38" s="23"/>
      <c r="AA38" s="43">
        <f t="shared" si="0"/>
        <v>410.77999999999992</v>
      </c>
      <c r="AB38" s="25">
        <v>9</v>
      </c>
      <c r="AC38" s="25">
        <v>33</v>
      </c>
      <c r="AD38" s="42">
        <f>AA38*0.95</f>
        <v>390.24099999999993</v>
      </c>
      <c r="AE38" s="25">
        <v>35</v>
      </c>
      <c r="AF38" s="25"/>
    </row>
    <row r="39" spans="1:32" s="1" customFormat="1" ht="20.100000000000001" customHeight="1" x14ac:dyDescent="0.3">
      <c r="A39" s="151" t="s">
        <v>36</v>
      </c>
      <c r="B39" s="152" t="s">
        <v>36</v>
      </c>
      <c r="C39" s="153">
        <v>38</v>
      </c>
      <c r="D39" s="58" t="s">
        <v>88</v>
      </c>
      <c r="E39" s="21" t="s">
        <v>65</v>
      </c>
      <c r="F39" s="21" t="s">
        <v>61</v>
      </c>
      <c r="G39" s="22">
        <v>48.31</v>
      </c>
      <c r="H39" s="23"/>
      <c r="I39" s="24">
        <v>31.38</v>
      </c>
      <c r="J39" s="23" t="s">
        <v>100</v>
      </c>
      <c r="K39" s="24">
        <v>50.94</v>
      </c>
      <c r="L39" s="23" t="s">
        <v>46</v>
      </c>
      <c r="M39" s="24">
        <v>24.91</v>
      </c>
      <c r="N39" s="23"/>
      <c r="O39" s="24">
        <v>48.37</v>
      </c>
      <c r="P39" s="23" t="s">
        <v>46</v>
      </c>
      <c r="Q39" s="24">
        <v>44.68</v>
      </c>
      <c r="R39" s="23" t="s">
        <v>46</v>
      </c>
      <c r="S39" s="24">
        <v>41.98</v>
      </c>
      <c r="T39" s="23" t="s">
        <v>46</v>
      </c>
      <c r="U39" s="24">
        <v>35.49</v>
      </c>
      <c r="V39" s="23" t="s">
        <v>100</v>
      </c>
      <c r="W39" s="24">
        <v>42.41</v>
      </c>
      <c r="X39" s="23" t="s">
        <v>46</v>
      </c>
      <c r="Y39" s="24">
        <v>51.81</v>
      </c>
      <c r="Z39" s="23" t="s">
        <v>46</v>
      </c>
      <c r="AA39" s="43">
        <f t="shared" si="0"/>
        <v>420.28000000000003</v>
      </c>
      <c r="AB39" s="25">
        <v>6</v>
      </c>
      <c r="AC39" s="25">
        <v>36</v>
      </c>
      <c r="AD39" s="42">
        <f>AA39*0.93</f>
        <v>390.86040000000003</v>
      </c>
      <c r="AE39" s="25">
        <v>36</v>
      </c>
      <c r="AF39" s="25">
        <v>3</v>
      </c>
    </row>
    <row r="40" spans="1:32" s="1" customFormat="1" ht="20.100000000000001" customHeight="1" x14ac:dyDescent="0.3">
      <c r="A40" s="151" t="s">
        <v>17</v>
      </c>
      <c r="B40" s="152" t="s">
        <v>17</v>
      </c>
      <c r="C40" s="154">
        <v>24</v>
      </c>
      <c r="D40" s="58" t="s">
        <v>157</v>
      </c>
      <c r="E40" s="21" t="s">
        <v>108</v>
      </c>
      <c r="F40" s="21" t="s">
        <v>109</v>
      </c>
      <c r="G40" s="22">
        <v>43.57</v>
      </c>
      <c r="H40" s="23" t="s">
        <v>100</v>
      </c>
      <c r="I40" s="24">
        <v>27.83</v>
      </c>
      <c r="J40" s="23" t="s">
        <v>100</v>
      </c>
      <c r="K40" s="24">
        <v>42.09</v>
      </c>
      <c r="L40" s="23" t="s">
        <v>100</v>
      </c>
      <c r="M40" s="24">
        <v>32.15</v>
      </c>
      <c r="N40" s="23" t="s">
        <v>46</v>
      </c>
      <c r="O40" s="24">
        <v>45.31</v>
      </c>
      <c r="P40" s="23" t="s">
        <v>46</v>
      </c>
      <c r="Q40" s="24">
        <v>35.909999999999997</v>
      </c>
      <c r="R40" s="23" t="s">
        <v>46</v>
      </c>
      <c r="S40" s="24">
        <v>36.72</v>
      </c>
      <c r="T40" s="23" t="s">
        <v>46</v>
      </c>
      <c r="U40" s="24">
        <v>48.24</v>
      </c>
      <c r="V40" s="23" t="s">
        <v>46</v>
      </c>
      <c r="W40" s="24">
        <v>35.85</v>
      </c>
      <c r="X40" s="23" t="s">
        <v>46</v>
      </c>
      <c r="Y40" s="24">
        <v>44.2</v>
      </c>
      <c r="Z40" s="23" t="s">
        <v>46</v>
      </c>
      <c r="AA40" s="43">
        <f t="shared" si="0"/>
        <v>391.87000000000006</v>
      </c>
      <c r="AB40" s="25">
        <v>4</v>
      </c>
      <c r="AC40" s="25">
        <v>30</v>
      </c>
      <c r="AD40" s="42">
        <f>AA40</f>
        <v>391.87000000000006</v>
      </c>
      <c r="AE40" s="25">
        <v>37</v>
      </c>
      <c r="AF40" s="25"/>
    </row>
    <row r="41" spans="1:32" s="1" customFormat="1" ht="20.100000000000001" customHeight="1" x14ac:dyDescent="0.3">
      <c r="A41" s="151" t="s">
        <v>37</v>
      </c>
      <c r="B41" s="152" t="s">
        <v>37</v>
      </c>
      <c r="C41" s="153">
        <v>16</v>
      </c>
      <c r="D41" s="58" t="s">
        <v>103</v>
      </c>
      <c r="E41" s="21" t="s">
        <v>104</v>
      </c>
      <c r="F41" s="21" t="s">
        <v>149</v>
      </c>
      <c r="G41" s="22">
        <v>57.55</v>
      </c>
      <c r="H41" s="23" t="s">
        <v>100</v>
      </c>
      <c r="I41" s="24">
        <v>26.08</v>
      </c>
      <c r="J41" s="23"/>
      <c r="K41" s="24">
        <v>40.99</v>
      </c>
      <c r="L41" s="23"/>
      <c r="M41" s="24">
        <v>44.98</v>
      </c>
      <c r="N41" s="23" t="s">
        <v>100</v>
      </c>
      <c r="O41" s="24">
        <v>55.67</v>
      </c>
      <c r="P41" s="23" t="s">
        <v>100</v>
      </c>
      <c r="Q41" s="24">
        <v>31.49</v>
      </c>
      <c r="R41" s="23"/>
      <c r="S41" s="24">
        <v>42.36</v>
      </c>
      <c r="T41" s="23" t="s">
        <v>100</v>
      </c>
      <c r="U41" s="24">
        <v>44.52</v>
      </c>
      <c r="V41" s="23" t="s">
        <v>100</v>
      </c>
      <c r="W41" s="24">
        <v>61.3</v>
      </c>
      <c r="X41" s="23" t="s">
        <v>46</v>
      </c>
      <c r="Y41" s="24">
        <v>51.06</v>
      </c>
      <c r="Z41" s="23" t="s">
        <v>46</v>
      </c>
      <c r="AA41" s="43">
        <f t="shared" si="0"/>
        <v>456</v>
      </c>
      <c r="AB41" s="25">
        <v>8</v>
      </c>
      <c r="AC41" s="25">
        <v>39</v>
      </c>
      <c r="AD41" s="42">
        <f>AA41*0.86</f>
        <v>392.15999999999997</v>
      </c>
      <c r="AE41" s="25">
        <v>38</v>
      </c>
      <c r="AF41" s="25"/>
    </row>
    <row r="42" spans="1:32" s="1" customFormat="1" ht="20.100000000000001" customHeight="1" x14ac:dyDescent="0.3">
      <c r="A42" s="151" t="s">
        <v>36</v>
      </c>
      <c r="B42" s="152" t="s">
        <v>55</v>
      </c>
      <c r="C42" s="154">
        <v>36</v>
      </c>
      <c r="D42" s="58" t="s">
        <v>125</v>
      </c>
      <c r="E42" s="21" t="s">
        <v>50</v>
      </c>
      <c r="F42" s="21" t="s">
        <v>54</v>
      </c>
      <c r="G42" s="22">
        <v>56.02</v>
      </c>
      <c r="H42" s="23"/>
      <c r="I42" s="24">
        <v>37.99</v>
      </c>
      <c r="J42" s="23"/>
      <c r="K42" s="24">
        <v>64.09</v>
      </c>
      <c r="L42" s="23"/>
      <c r="M42" s="24">
        <v>29.17</v>
      </c>
      <c r="N42" s="23" t="s">
        <v>100</v>
      </c>
      <c r="O42" s="24">
        <v>46.63</v>
      </c>
      <c r="P42" s="23"/>
      <c r="Q42" s="24">
        <v>49.45</v>
      </c>
      <c r="R42" s="23"/>
      <c r="S42" s="24">
        <v>35.24</v>
      </c>
      <c r="T42" s="23"/>
      <c r="U42" s="24">
        <v>37.35</v>
      </c>
      <c r="V42" s="23" t="s">
        <v>100</v>
      </c>
      <c r="W42" s="24">
        <v>35.18</v>
      </c>
      <c r="X42" s="23" t="s">
        <v>100</v>
      </c>
      <c r="Y42" s="24">
        <v>47.17</v>
      </c>
      <c r="Z42" s="23"/>
      <c r="AA42" s="43">
        <f t="shared" si="0"/>
        <v>438.29000000000008</v>
      </c>
      <c r="AB42" s="25">
        <v>2</v>
      </c>
      <c r="AC42" s="25">
        <v>37</v>
      </c>
      <c r="AD42" s="42">
        <f>AA42*0.93</f>
        <v>407.60970000000009</v>
      </c>
      <c r="AE42" s="25">
        <v>39</v>
      </c>
      <c r="AF42" s="25">
        <v>6</v>
      </c>
    </row>
    <row r="43" spans="1:32" s="1" customFormat="1" ht="20.100000000000001" customHeight="1" x14ac:dyDescent="0.3">
      <c r="A43" s="151" t="s">
        <v>37</v>
      </c>
      <c r="B43" s="157" t="s">
        <v>37</v>
      </c>
      <c r="C43" s="153">
        <v>29</v>
      </c>
      <c r="D43" s="58" t="s">
        <v>114</v>
      </c>
      <c r="E43" s="129" t="s">
        <v>6</v>
      </c>
      <c r="F43" s="21" t="s">
        <v>62</v>
      </c>
      <c r="G43" s="22">
        <v>126.87</v>
      </c>
      <c r="H43" s="23" t="s">
        <v>17</v>
      </c>
      <c r="I43" s="24">
        <v>24.9</v>
      </c>
      <c r="J43" s="23"/>
      <c r="K43" s="24">
        <v>44.89</v>
      </c>
      <c r="L43" s="23"/>
      <c r="M43" s="130">
        <v>58.6</v>
      </c>
      <c r="N43" s="23" t="s">
        <v>46</v>
      </c>
      <c r="O43" s="24">
        <v>43.38</v>
      </c>
      <c r="P43" s="23"/>
      <c r="Q43" s="24">
        <v>47.02</v>
      </c>
      <c r="R43" s="23" t="s">
        <v>66</v>
      </c>
      <c r="S43" s="24">
        <v>35.549999999999997</v>
      </c>
      <c r="T43" s="23"/>
      <c r="U43" s="130">
        <v>44.52</v>
      </c>
      <c r="V43" s="23" t="s">
        <v>100</v>
      </c>
      <c r="W43" s="24">
        <v>42.16</v>
      </c>
      <c r="X43" s="23" t="s">
        <v>17</v>
      </c>
      <c r="Y43" s="24">
        <v>37.97</v>
      </c>
      <c r="Z43" s="23"/>
      <c r="AA43" s="162">
        <f t="shared" si="0"/>
        <v>505.86</v>
      </c>
      <c r="AB43" s="132">
        <v>9</v>
      </c>
      <c r="AC43" s="132">
        <v>41</v>
      </c>
      <c r="AD43" s="161">
        <f>AA43*0.86</f>
        <v>435.03960000000001</v>
      </c>
      <c r="AE43" s="132">
        <v>40</v>
      </c>
      <c r="AF43" s="132">
        <v>2</v>
      </c>
    </row>
    <row r="44" spans="1:32" s="1" customFormat="1" ht="20.100000000000001" customHeight="1" x14ac:dyDescent="0.3">
      <c r="A44" s="151" t="s">
        <v>36</v>
      </c>
      <c r="B44" s="152" t="s">
        <v>44</v>
      </c>
      <c r="C44" s="153">
        <v>35</v>
      </c>
      <c r="D44" s="58" t="s">
        <v>86</v>
      </c>
      <c r="E44" s="21" t="s">
        <v>85</v>
      </c>
      <c r="F44" s="21" t="s">
        <v>61</v>
      </c>
      <c r="G44" s="22">
        <v>62.19</v>
      </c>
      <c r="H44" s="23" t="s">
        <v>66</v>
      </c>
      <c r="I44" s="24">
        <v>29.61</v>
      </c>
      <c r="J44" s="23"/>
      <c r="K44" s="24">
        <v>54.44</v>
      </c>
      <c r="L44" s="23"/>
      <c r="M44" s="24">
        <v>27.98</v>
      </c>
      <c r="N44" s="23"/>
      <c r="O44" s="24">
        <v>48.07</v>
      </c>
      <c r="P44" s="23"/>
      <c r="Q44" s="24">
        <v>49.47</v>
      </c>
      <c r="R44" s="23" t="s">
        <v>66</v>
      </c>
      <c r="S44" s="24">
        <v>52.18</v>
      </c>
      <c r="T44" s="23" t="s">
        <v>100</v>
      </c>
      <c r="U44" s="24">
        <v>45.26</v>
      </c>
      <c r="V44" s="23" t="s">
        <v>142</v>
      </c>
      <c r="W44" s="24">
        <v>35.25</v>
      </c>
      <c r="X44" s="23"/>
      <c r="Y44" s="24">
        <v>69.319999999999993</v>
      </c>
      <c r="Z44" s="23"/>
      <c r="AA44" s="43">
        <f t="shared" si="0"/>
        <v>473.77</v>
      </c>
      <c r="AB44" s="25">
        <v>3</v>
      </c>
      <c r="AC44" s="25">
        <v>40</v>
      </c>
      <c r="AD44" s="42">
        <f>AA44*0.93</f>
        <v>440.60610000000003</v>
      </c>
      <c r="AE44" s="132">
        <v>41</v>
      </c>
      <c r="AF44" s="25"/>
    </row>
    <row r="45" spans="1:32" s="1" customFormat="1" ht="20.100000000000001" customHeight="1" x14ac:dyDescent="0.3">
      <c r="A45" s="151" t="s">
        <v>37</v>
      </c>
      <c r="B45" s="152" t="s">
        <v>44</v>
      </c>
      <c r="C45" s="154">
        <v>22</v>
      </c>
      <c r="D45" s="58" t="s">
        <v>73</v>
      </c>
      <c r="E45" s="21" t="s">
        <v>65</v>
      </c>
      <c r="F45" s="21" t="s">
        <v>74</v>
      </c>
      <c r="G45" s="22">
        <v>71.95</v>
      </c>
      <c r="H45" s="23"/>
      <c r="I45" s="24">
        <v>40.840000000000003</v>
      </c>
      <c r="J45" s="23"/>
      <c r="K45" s="24">
        <v>68.77</v>
      </c>
      <c r="L45" s="23"/>
      <c r="M45" s="24">
        <v>39.369999999999997</v>
      </c>
      <c r="N45" s="23"/>
      <c r="O45" s="24">
        <v>63.78</v>
      </c>
      <c r="P45" s="23"/>
      <c r="Q45" s="24">
        <v>52.48</v>
      </c>
      <c r="R45" s="23" t="s">
        <v>17</v>
      </c>
      <c r="S45" s="24">
        <v>44.1</v>
      </c>
      <c r="T45" s="23"/>
      <c r="U45" s="24">
        <v>62.44</v>
      </c>
      <c r="V45" s="23" t="s">
        <v>100</v>
      </c>
      <c r="W45" s="24">
        <v>46.45</v>
      </c>
      <c r="X45" s="23"/>
      <c r="Y45" s="24">
        <v>132.78</v>
      </c>
      <c r="Z45" s="23"/>
      <c r="AA45" s="43">
        <f t="shared" si="0"/>
        <v>622.96</v>
      </c>
      <c r="AB45" s="25">
        <v>4</v>
      </c>
      <c r="AC45" s="132">
        <v>42</v>
      </c>
      <c r="AD45" s="42">
        <f>AA45*0.86</f>
        <v>535.74559999999997</v>
      </c>
      <c r="AE45" s="132">
        <v>42</v>
      </c>
      <c r="AF45" s="25">
        <v>6</v>
      </c>
    </row>
    <row r="46" spans="1:32" s="1" customFormat="1" ht="20.100000000000001" customHeight="1" x14ac:dyDescent="0.3">
      <c r="A46" s="151" t="s">
        <v>37</v>
      </c>
      <c r="B46" s="152" t="s">
        <v>44</v>
      </c>
      <c r="C46" s="154">
        <v>23</v>
      </c>
      <c r="D46" s="58" t="s">
        <v>118</v>
      </c>
      <c r="E46" s="21" t="s">
        <v>64</v>
      </c>
      <c r="F46" s="21" t="s">
        <v>59</v>
      </c>
      <c r="G46" s="22">
        <v>99.87</v>
      </c>
      <c r="H46" s="23"/>
      <c r="I46" s="24">
        <v>54.17</v>
      </c>
      <c r="J46" s="23" t="s">
        <v>17</v>
      </c>
      <c r="K46" s="24">
        <v>75.91</v>
      </c>
      <c r="L46" s="23"/>
      <c r="M46" s="24">
        <v>43.31</v>
      </c>
      <c r="N46" s="23"/>
      <c r="O46" s="24">
        <v>51.99</v>
      </c>
      <c r="P46" s="23"/>
      <c r="Q46" s="24">
        <v>42.57</v>
      </c>
      <c r="R46" s="23"/>
      <c r="S46" s="24">
        <v>61.27</v>
      </c>
      <c r="T46" s="23"/>
      <c r="U46" s="24">
        <v>63.73</v>
      </c>
      <c r="V46" s="23"/>
      <c r="W46" s="24">
        <v>41.1</v>
      </c>
      <c r="X46" s="23"/>
      <c r="Y46" s="24">
        <v>142.78</v>
      </c>
      <c r="Z46" s="23" t="s">
        <v>46</v>
      </c>
      <c r="AA46" s="43">
        <f t="shared" si="0"/>
        <v>676.69999999999993</v>
      </c>
      <c r="AB46" s="25">
        <v>5</v>
      </c>
      <c r="AC46" s="132">
        <v>43</v>
      </c>
      <c r="AD46" s="42">
        <f>AA46*0.86</f>
        <v>581.96199999999999</v>
      </c>
      <c r="AE46" s="132">
        <v>43</v>
      </c>
      <c r="AF46" s="25"/>
    </row>
    <row r="47" spans="1:32" s="1" customFormat="1" ht="20.100000000000001" customHeight="1" x14ac:dyDescent="0.3">
      <c r="A47" s="156" t="s">
        <v>36</v>
      </c>
      <c r="B47" s="155" t="s">
        <v>44</v>
      </c>
      <c r="C47" s="153">
        <v>39</v>
      </c>
      <c r="D47" s="58" t="s">
        <v>87</v>
      </c>
      <c r="E47" s="21" t="s">
        <v>85</v>
      </c>
      <c r="F47" s="21" t="s">
        <v>61</v>
      </c>
      <c r="G47" s="22">
        <v>97.6</v>
      </c>
      <c r="H47" s="23" t="s">
        <v>100</v>
      </c>
      <c r="I47" s="24">
        <v>57.45</v>
      </c>
      <c r="J47" s="23" t="s">
        <v>100</v>
      </c>
      <c r="K47" s="24">
        <v>87.82</v>
      </c>
      <c r="L47" s="23" t="s">
        <v>100</v>
      </c>
      <c r="M47" s="24">
        <v>70.540000000000006</v>
      </c>
      <c r="N47" s="23"/>
      <c r="O47" s="24">
        <v>55</v>
      </c>
      <c r="P47" s="23" t="s">
        <v>141</v>
      </c>
      <c r="Q47" s="24">
        <v>53.07</v>
      </c>
      <c r="R47" s="23"/>
      <c r="S47" s="24">
        <v>38.6</v>
      </c>
      <c r="T47" s="23"/>
      <c r="U47" s="24">
        <v>85.43</v>
      </c>
      <c r="V47" s="23" t="s">
        <v>46</v>
      </c>
      <c r="W47" s="24">
        <v>62.69</v>
      </c>
      <c r="X47" s="23" t="s">
        <v>100</v>
      </c>
      <c r="Y47" s="24">
        <v>102.65</v>
      </c>
      <c r="Z47" s="23"/>
      <c r="AA47" s="43">
        <f t="shared" si="0"/>
        <v>710.85</v>
      </c>
      <c r="AB47" s="25">
        <v>6</v>
      </c>
      <c r="AC47" s="132">
        <v>44</v>
      </c>
      <c r="AD47" s="42">
        <f>AA47*0.93</f>
        <v>661.09050000000002</v>
      </c>
      <c r="AE47" s="132">
        <v>44</v>
      </c>
      <c r="AF47" s="25"/>
    </row>
    <row r="48" spans="1:32" s="1" customFormat="1" ht="20.100000000000001" customHeight="1" x14ac:dyDescent="0.3">
      <c r="A48" s="151" t="s">
        <v>36</v>
      </c>
      <c r="B48" s="155" t="s">
        <v>44</v>
      </c>
      <c r="C48" s="153">
        <v>52</v>
      </c>
      <c r="D48" s="58" t="s">
        <v>96</v>
      </c>
      <c r="E48" s="21" t="s">
        <v>93</v>
      </c>
      <c r="F48" s="21" t="s">
        <v>94</v>
      </c>
      <c r="G48" s="22">
        <v>99.95</v>
      </c>
      <c r="H48" s="23"/>
      <c r="I48" s="24">
        <v>52.45</v>
      </c>
      <c r="J48" s="23"/>
      <c r="K48" s="24">
        <v>81.96</v>
      </c>
      <c r="L48" s="23"/>
      <c r="M48" s="24">
        <v>46.47</v>
      </c>
      <c r="N48" s="23"/>
      <c r="O48" s="24">
        <v>77.75</v>
      </c>
      <c r="P48" s="23"/>
      <c r="Q48" s="24">
        <v>76</v>
      </c>
      <c r="R48" s="23" t="s">
        <v>66</v>
      </c>
      <c r="S48" s="24">
        <v>47.11</v>
      </c>
      <c r="T48" s="23"/>
      <c r="U48" s="24">
        <v>64.22</v>
      </c>
      <c r="V48" s="23"/>
      <c r="W48" s="24">
        <v>67.69</v>
      </c>
      <c r="X48" s="23" t="s">
        <v>46</v>
      </c>
      <c r="Y48" s="24">
        <v>142.78</v>
      </c>
      <c r="Z48" s="23" t="s">
        <v>46</v>
      </c>
      <c r="AA48" s="43">
        <f t="shared" si="0"/>
        <v>756.38000000000011</v>
      </c>
      <c r="AB48" s="25">
        <v>7</v>
      </c>
      <c r="AC48" s="132">
        <v>45</v>
      </c>
      <c r="AD48" s="42">
        <f>AA48*0.93</f>
        <v>703.43340000000012</v>
      </c>
      <c r="AE48" s="132">
        <v>45</v>
      </c>
      <c r="AF48" s="25"/>
    </row>
    <row r="49" spans="1:32" s="1" customFormat="1" ht="19.5" x14ac:dyDescent="0.3">
      <c r="A49" s="156" t="s">
        <v>2</v>
      </c>
      <c r="B49" s="155" t="s">
        <v>44</v>
      </c>
      <c r="C49" s="153">
        <v>37</v>
      </c>
      <c r="D49" s="58" t="s">
        <v>126</v>
      </c>
      <c r="E49" s="21" t="s">
        <v>63</v>
      </c>
      <c r="F49" s="21" t="s">
        <v>60</v>
      </c>
      <c r="G49" s="22">
        <v>48.8</v>
      </c>
      <c r="H49" s="23"/>
      <c r="I49" s="24">
        <v>33.93</v>
      </c>
      <c r="J49" s="23" t="s">
        <v>17</v>
      </c>
      <c r="K49" s="24">
        <v>87.82</v>
      </c>
      <c r="L49" s="23" t="s">
        <v>100</v>
      </c>
      <c r="M49" s="24">
        <v>49.74</v>
      </c>
      <c r="N49" s="23" t="s">
        <v>100</v>
      </c>
      <c r="O49" s="24">
        <v>102.4</v>
      </c>
      <c r="P49" s="23" t="s">
        <v>46</v>
      </c>
      <c r="Q49" s="24">
        <v>85.14</v>
      </c>
      <c r="R49" s="23" t="s">
        <v>100</v>
      </c>
      <c r="S49" s="24">
        <v>69.099999999999994</v>
      </c>
      <c r="T49" s="23" t="s">
        <v>46</v>
      </c>
      <c r="U49" s="24">
        <v>85.43</v>
      </c>
      <c r="V49" s="23" t="s">
        <v>46</v>
      </c>
      <c r="W49" s="24">
        <v>67.69</v>
      </c>
      <c r="X49" s="23" t="s">
        <v>46</v>
      </c>
      <c r="Y49" s="24">
        <v>142.78</v>
      </c>
      <c r="Z49" s="23" t="s">
        <v>46</v>
      </c>
      <c r="AA49" s="43">
        <f t="shared" si="0"/>
        <v>772.82999999999993</v>
      </c>
      <c r="AB49" s="25">
        <v>8</v>
      </c>
      <c r="AC49" s="132">
        <v>46</v>
      </c>
      <c r="AD49" s="42">
        <f>AA49*0.95</f>
        <v>734.18849999999986</v>
      </c>
      <c r="AE49" s="132">
        <v>46</v>
      </c>
      <c r="AF49" s="25">
        <v>4</v>
      </c>
    </row>
    <row r="50" spans="1:32" s="1" customFormat="1" ht="20.100000000000001" customHeight="1" thickBot="1" x14ac:dyDescent="0.35">
      <c r="A50" s="158" t="s">
        <v>36</v>
      </c>
      <c r="B50" s="159" t="s">
        <v>44</v>
      </c>
      <c r="C50" s="160">
        <v>55</v>
      </c>
      <c r="D50" s="61" t="s">
        <v>97</v>
      </c>
      <c r="E50" s="54" t="s">
        <v>93</v>
      </c>
      <c r="F50" s="54" t="s">
        <v>94</v>
      </c>
      <c r="G50" s="50">
        <v>179.97</v>
      </c>
      <c r="H50" s="51"/>
      <c r="I50" s="52">
        <v>57.45</v>
      </c>
      <c r="J50" s="51" t="s">
        <v>100</v>
      </c>
      <c r="K50" s="52">
        <v>119.99</v>
      </c>
      <c r="L50" s="51"/>
      <c r="M50" s="52">
        <v>79.099999999999994</v>
      </c>
      <c r="N50" s="51"/>
      <c r="O50" s="52">
        <v>92.4</v>
      </c>
      <c r="P50" s="51"/>
      <c r="Q50" s="52">
        <v>110.16</v>
      </c>
      <c r="R50" s="51"/>
      <c r="S50" s="52">
        <v>59.1</v>
      </c>
      <c r="T50" s="51"/>
      <c r="U50" s="52">
        <v>75.430000000000007</v>
      </c>
      <c r="V50" s="51"/>
      <c r="W50" s="52">
        <v>57.69</v>
      </c>
      <c r="X50" s="51"/>
      <c r="Y50" s="52">
        <v>85.98</v>
      </c>
      <c r="Z50" s="51"/>
      <c r="AA50" s="48">
        <f t="shared" si="0"/>
        <v>917.27</v>
      </c>
      <c r="AB50" s="41">
        <v>9</v>
      </c>
      <c r="AC50" s="142">
        <v>47</v>
      </c>
      <c r="AD50" s="46">
        <f>AA50*0.93</f>
        <v>853.06110000000001</v>
      </c>
      <c r="AE50" s="142">
        <v>47</v>
      </c>
      <c r="AF50" s="41"/>
    </row>
    <row r="51" spans="1:32" s="1" customFormat="1" ht="20.100000000000001" customHeight="1" x14ac:dyDescent="0.3">
      <c r="A51" s="83" t="s">
        <v>36</v>
      </c>
      <c r="B51" s="84" t="s">
        <v>69</v>
      </c>
      <c r="C51" s="85">
        <v>44</v>
      </c>
      <c r="D51" s="86" t="s">
        <v>90</v>
      </c>
      <c r="E51" s="87" t="s">
        <v>69</v>
      </c>
      <c r="F51" s="87" t="s">
        <v>152</v>
      </c>
      <c r="G51" s="88"/>
      <c r="H51" s="89" t="s">
        <v>46</v>
      </c>
      <c r="I51" s="90">
        <v>25.1</v>
      </c>
      <c r="J51" s="89"/>
      <c r="K51" s="90"/>
      <c r="L51" s="89" t="s">
        <v>100</v>
      </c>
      <c r="M51" s="90">
        <v>22.78</v>
      </c>
      <c r="N51" s="89"/>
      <c r="O51" s="90">
        <v>41.88</v>
      </c>
      <c r="P51" s="89" t="s">
        <v>17</v>
      </c>
      <c r="Q51" s="90">
        <v>33.08</v>
      </c>
      <c r="R51" s="89"/>
      <c r="S51" s="90"/>
      <c r="T51" s="89" t="s">
        <v>100</v>
      </c>
      <c r="U51" s="90"/>
      <c r="V51" s="89" t="s">
        <v>100</v>
      </c>
      <c r="W51" s="90">
        <v>30.79</v>
      </c>
      <c r="X51" s="89"/>
      <c r="Y51" s="90"/>
      <c r="Z51" s="126" t="s">
        <v>100</v>
      </c>
      <c r="AA51" s="127"/>
    </row>
    <row r="52" spans="1:32" s="1" customFormat="1" ht="20.100000000000001" customHeight="1" x14ac:dyDescent="0.3">
      <c r="A52" s="67" t="s">
        <v>2</v>
      </c>
      <c r="B52" s="81" t="s">
        <v>69</v>
      </c>
      <c r="C52" s="69">
        <v>47</v>
      </c>
      <c r="D52" s="58" t="s">
        <v>102</v>
      </c>
      <c r="E52" s="21" t="s">
        <v>69</v>
      </c>
      <c r="F52" s="21" t="s">
        <v>153</v>
      </c>
      <c r="G52" s="22"/>
      <c r="H52" s="23" t="s">
        <v>46</v>
      </c>
      <c r="I52" s="24"/>
      <c r="J52" s="23" t="s">
        <v>46</v>
      </c>
      <c r="K52" s="24"/>
      <c r="L52" s="23" t="s">
        <v>100</v>
      </c>
      <c r="M52" s="24">
        <v>22.77</v>
      </c>
      <c r="N52" s="23"/>
      <c r="O52" s="24">
        <v>35.71</v>
      </c>
      <c r="P52" s="23"/>
      <c r="Q52" s="24"/>
      <c r="R52" s="23" t="s">
        <v>100</v>
      </c>
      <c r="S52" s="24">
        <v>35.909999999999997</v>
      </c>
      <c r="T52" s="23" t="s">
        <v>17</v>
      </c>
      <c r="U52" s="24"/>
      <c r="V52" s="23" t="s">
        <v>100</v>
      </c>
      <c r="W52" s="24">
        <v>29.94</v>
      </c>
      <c r="X52" s="23"/>
      <c r="Y52" s="24">
        <v>44.35</v>
      </c>
      <c r="Z52" s="79"/>
      <c r="AA52" s="128"/>
    </row>
    <row r="53" spans="1:32" s="1" customFormat="1" ht="20.100000000000001" customHeight="1" x14ac:dyDescent="0.3">
      <c r="A53" s="67" t="s">
        <v>2</v>
      </c>
      <c r="B53" s="81" t="s">
        <v>69</v>
      </c>
      <c r="C53" s="69">
        <v>43</v>
      </c>
      <c r="D53" s="58" t="s">
        <v>151</v>
      </c>
      <c r="E53" s="21" t="s">
        <v>69</v>
      </c>
      <c r="F53" s="21" t="s">
        <v>61</v>
      </c>
      <c r="G53" s="22"/>
      <c r="H53" s="23" t="s">
        <v>46</v>
      </c>
      <c r="I53" s="24"/>
      <c r="J53" s="23" t="s">
        <v>46</v>
      </c>
      <c r="K53" s="24"/>
      <c r="L53" s="23" t="s">
        <v>100</v>
      </c>
      <c r="M53" s="24"/>
      <c r="N53" s="23" t="s">
        <v>100</v>
      </c>
      <c r="O53" s="24">
        <v>41.13</v>
      </c>
      <c r="P53" s="23" t="s">
        <v>17</v>
      </c>
      <c r="Q53" s="24">
        <v>44.05</v>
      </c>
      <c r="R53" s="23"/>
      <c r="S53" s="24">
        <v>30.79</v>
      </c>
      <c r="T53" s="23"/>
      <c r="U53" s="24">
        <v>30.14</v>
      </c>
      <c r="V53" s="23"/>
      <c r="W53" s="24">
        <v>30.25</v>
      </c>
      <c r="X53" s="23"/>
      <c r="Y53" s="24"/>
      <c r="Z53" s="79" t="s">
        <v>100</v>
      </c>
      <c r="AA53" s="128"/>
    </row>
    <row r="54" spans="1:32" s="1" customFormat="1" ht="20.100000000000001" customHeight="1" x14ac:dyDescent="0.3">
      <c r="A54" s="67" t="s">
        <v>37</v>
      </c>
      <c r="B54" s="81" t="s">
        <v>69</v>
      </c>
      <c r="C54" s="69">
        <v>19</v>
      </c>
      <c r="D54" s="58" t="s">
        <v>150</v>
      </c>
      <c r="E54" s="21" t="s">
        <v>69</v>
      </c>
      <c r="F54" s="21" t="s">
        <v>148</v>
      </c>
      <c r="G54" s="22"/>
      <c r="H54" s="23" t="s">
        <v>100</v>
      </c>
      <c r="I54" s="24">
        <v>27.99</v>
      </c>
      <c r="J54" s="23"/>
      <c r="K54" s="24">
        <v>43.68</v>
      </c>
      <c r="L54" s="23"/>
      <c r="M54" s="24">
        <v>26.52</v>
      </c>
      <c r="N54" s="23"/>
      <c r="O54" s="24">
        <v>45.67</v>
      </c>
      <c r="P54" s="23"/>
      <c r="Q54" s="24">
        <v>31.84</v>
      </c>
      <c r="R54" s="23"/>
      <c r="S54" s="24">
        <v>35.5</v>
      </c>
      <c r="T54" s="23"/>
      <c r="U54" s="24"/>
      <c r="V54" s="23" t="s">
        <v>100</v>
      </c>
      <c r="W54" s="24">
        <v>33.549999999999997</v>
      </c>
      <c r="X54" s="23"/>
      <c r="Y54" s="24"/>
      <c r="Z54" s="79" t="s">
        <v>46</v>
      </c>
      <c r="AA54" s="128"/>
    </row>
    <row r="55" spans="1:32" s="1" customFormat="1" ht="20.100000000000001" customHeight="1" x14ac:dyDescent="0.3">
      <c r="A55" s="70" t="s">
        <v>4</v>
      </c>
      <c r="B55" s="82" t="s">
        <v>69</v>
      </c>
      <c r="C55" s="69">
        <v>17</v>
      </c>
      <c r="D55" s="58" t="s">
        <v>119</v>
      </c>
      <c r="E55" s="21" t="s">
        <v>69</v>
      </c>
      <c r="F55" s="21" t="s">
        <v>154</v>
      </c>
      <c r="G55" s="22">
        <v>45.37</v>
      </c>
      <c r="H55" s="23"/>
      <c r="I55" s="24">
        <v>24.36</v>
      </c>
      <c r="J55" s="23"/>
      <c r="K55" s="24">
        <v>55.96</v>
      </c>
      <c r="L55" s="23" t="s">
        <v>66</v>
      </c>
      <c r="M55" s="24">
        <v>22.25</v>
      </c>
      <c r="N55" s="23"/>
      <c r="O55" s="24">
        <v>33.53</v>
      </c>
      <c r="P55" s="23"/>
      <c r="Q55" s="24"/>
      <c r="R55" s="23" t="s">
        <v>100</v>
      </c>
      <c r="S55" s="24">
        <v>31.45</v>
      </c>
      <c r="T55" s="23" t="s">
        <v>17</v>
      </c>
      <c r="U55" s="24">
        <v>27.91</v>
      </c>
      <c r="V55" s="23"/>
      <c r="W55" s="24">
        <v>30.89</v>
      </c>
      <c r="X55" s="23" t="s">
        <v>17</v>
      </c>
      <c r="Y55" s="24"/>
      <c r="Z55" s="79" t="s">
        <v>46</v>
      </c>
      <c r="AA55" s="128"/>
    </row>
    <row r="56" spans="1:32" s="1" customFormat="1" ht="20.100000000000001" customHeight="1" x14ac:dyDescent="0.3">
      <c r="A56" s="70" t="s">
        <v>2</v>
      </c>
      <c r="B56" s="82" t="s">
        <v>69</v>
      </c>
      <c r="C56" s="69">
        <v>45</v>
      </c>
      <c r="D56" s="58" t="s">
        <v>91</v>
      </c>
      <c r="E56" s="21" t="s">
        <v>69</v>
      </c>
      <c r="F56" s="21" t="s">
        <v>77</v>
      </c>
      <c r="G56" s="22"/>
      <c r="H56" s="23" t="s">
        <v>100</v>
      </c>
      <c r="I56" s="24"/>
      <c r="J56" s="23" t="s">
        <v>100</v>
      </c>
      <c r="K56" s="24">
        <v>38.56</v>
      </c>
      <c r="L56" s="23"/>
      <c r="M56" s="24">
        <v>30.62</v>
      </c>
      <c r="N56" s="23"/>
      <c r="O56" s="24">
        <v>39.869999999999997</v>
      </c>
      <c r="P56" s="23"/>
      <c r="Q56" s="24"/>
      <c r="R56" s="23" t="s">
        <v>100</v>
      </c>
      <c r="S56" s="24">
        <v>35.22</v>
      </c>
      <c r="T56" s="23"/>
      <c r="U56" s="24">
        <v>40.299999999999997</v>
      </c>
      <c r="V56" s="23" t="s">
        <v>17</v>
      </c>
      <c r="W56" s="24">
        <v>37.26</v>
      </c>
      <c r="X56" s="23"/>
      <c r="Y56" s="24">
        <v>58.62</v>
      </c>
      <c r="Z56" s="79"/>
      <c r="AA56" s="128"/>
    </row>
    <row r="57" spans="1:32" s="1" customFormat="1" ht="20.100000000000001" customHeight="1" x14ac:dyDescent="0.3">
      <c r="A57" s="67" t="s">
        <v>37</v>
      </c>
      <c r="B57" s="81" t="s">
        <v>69</v>
      </c>
      <c r="C57" s="72">
        <v>51</v>
      </c>
      <c r="D57" s="58" t="s">
        <v>128</v>
      </c>
      <c r="E57" s="21" t="s">
        <v>69</v>
      </c>
      <c r="F57" s="21" t="s">
        <v>155</v>
      </c>
      <c r="G57" s="22">
        <v>51.4</v>
      </c>
      <c r="H57" s="23" t="s">
        <v>17</v>
      </c>
      <c r="I57" s="24"/>
      <c r="J57" s="23" t="s">
        <v>100</v>
      </c>
      <c r="K57" s="24">
        <v>49.92</v>
      </c>
      <c r="L57" s="23" t="s">
        <v>17</v>
      </c>
      <c r="M57" s="24">
        <v>26.64</v>
      </c>
      <c r="N57" s="23"/>
      <c r="O57" s="24">
        <v>54.51</v>
      </c>
      <c r="P57" s="23" t="s">
        <v>66</v>
      </c>
      <c r="Q57" s="24">
        <v>41.55</v>
      </c>
      <c r="R57" s="23" t="s">
        <v>66</v>
      </c>
      <c r="S57" s="24"/>
      <c r="T57" s="23" t="s">
        <v>100</v>
      </c>
      <c r="U57" s="24"/>
      <c r="V57" s="23" t="s">
        <v>100</v>
      </c>
      <c r="W57" s="24">
        <v>32.880000000000003</v>
      </c>
      <c r="X57" s="23"/>
      <c r="Y57" s="24">
        <v>42.13</v>
      </c>
      <c r="Z57" s="79"/>
      <c r="AA57" s="128"/>
    </row>
    <row r="58" spans="1:32" s="1" customFormat="1" ht="20.100000000000001" customHeight="1" thickBot="1" x14ac:dyDescent="0.35">
      <c r="A58" s="73"/>
      <c r="B58" s="74"/>
      <c r="C58" s="75"/>
      <c r="D58" s="59"/>
      <c r="E58" s="53"/>
      <c r="F58" s="53"/>
      <c r="G58" s="33"/>
      <c r="H58" s="34"/>
      <c r="I58" s="35"/>
      <c r="J58" s="34"/>
      <c r="K58" s="35"/>
      <c r="L58" s="34"/>
      <c r="M58" s="35"/>
      <c r="N58" s="34"/>
      <c r="O58" s="35"/>
      <c r="P58" s="34"/>
      <c r="Q58" s="35"/>
      <c r="R58" s="34"/>
      <c r="S58" s="35"/>
      <c r="T58" s="34"/>
      <c r="U58" s="35"/>
      <c r="V58" s="34"/>
      <c r="W58" s="35"/>
      <c r="X58" s="34"/>
      <c r="Y58" s="35"/>
      <c r="Z58" s="80"/>
      <c r="AA58" s="128"/>
    </row>
    <row r="59" spans="1:32" s="1" customFormat="1" ht="18.75" x14ac:dyDescent="0.25">
      <c r="A59" s="9"/>
      <c r="B59" s="9"/>
      <c r="C59" s="9"/>
      <c r="D59" s="9"/>
      <c r="E59" s="9"/>
      <c r="F59" s="9"/>
      <c r="G59" s="11"/>
      <c r="H59" s="11"/>
      <c r="I59" s="11"/>
      <c r="J59" s="11"/>
      <c r="K59" s="11"/>
      <c r="L59" s="11"/>
      <c r="M59" s="11"/>
      <c r="N59" s="11"/>
      <c r="O59" s="11"/>
      <c r="P59" s="11"/>
      <c r="Q59" s="11"/>
      <c r="R59" s="11"/>
      <c r="S59" s="11"/>
      <c r="T59" s="11"/>
      <c r="U59" s="11"/>
      <c r="V59" s="11"/>
      <c r="W59" s="11"/>
      <c r="X59" s="11"/>
      <c r="Y59" s="11"/>
      <c r="Z59" s="11"/>
      <c r="AA59" s="14"/>
      <c r="AB59" s="9"/>
      <c r="AC59" s="9"/>
      <c r="AD59" s="9" t="s">
        <v>40</v>
      </c>
      <c r="AE59" s="9"/>
      <c r="AF59" s="6"/>
    </row>
    <row r="60" spans="1:32" s="1" customFormat="1" ht="18.75" x14ac:dyDescent="0.25">
      <c r="A60" s="14" t="s">
        <v>18</v>
      </c>
      <c r="B60" s="14"/>
      <c r="C60" s="14"/>
      <c r="D60" s="6"/>
      <c r="E60" s="14" t="s">
        <v>19</v>
      </c>
      <c r="F60" s="9"/>
      <c r="G60" s="2"/>
      <c r="H60" s="2"/>
      <c r="I60" s="2"/>
      <c r="J60" s="2"/>
      <c r="K60" s="2"/>
      <c r="L60" s="2"/>
      <c r="M60" s="2"/>
      <c r="N60" s="2"/>
      <c r="O60" s="2"/>
      <c r="P60" s="2"/>
      <c r="Q60" s="2"/>
      <c r="R60" s="2"/>
      <c r="S60" s="2"/>
      <c r="T60" s="2"/>
      <c r="U60" s="2"/>
      <c r="V60" s="2"/>
      <c r="W60" s="2"/>
      <c r="X60" s="2"/>
      <c r="Y60" s="2"/>
      <c r="Z60" s="2"/>
      <c r="AA60" s="14"/>
      <c r="AB60" s="9"/>
      <c r="AC60" s="9"/>
      <c r="AD60" s="9"/>
      <c r="AE60" s="9"/>
      <c r="AF60" s="6"/>
    </row>
    <row r="61" spans="1:32" s="1" customFormat="1" ht="18.75" x14ac:dyDescent="0.25">
      <c r="A61" s="2"/>
      <c r="B61" s="2"/>
      <c r="C61" s="2"/>
      <c r="E61" s="14" t="s">
        <v>20</v>
      </c>
      <c r="F61" s="9"/>
      <c r="G61" s="2"/>
      <c r="H61" s="2"/>
      <c r="I61" s="2"/>
      <c r="J61" s="2"/>
      <c r="K61" s="2"/>
      <c r="L61" s="2"/>
      <c r="M61" s="2"/>
      <c r="N61" s="2"/>
      <c r="O61" s="2"/>
      <c r="P61" s="2"/>
      <c r="Q61" s="2"/>
      <c r="R61" s="2"/>
      <c r="S61" s="2"/>
      <c r="T61" s="2"/>
      <c r="U61" s="2"/>
      <c r="V61" s="2"/>
      <c r="W61" s="2"/>
      <c r="X61" s="2"/>
      <c r="Y61" s="2"/>
      <c r="Z61" s="2"/>
      <c r="AA61" s="2"/>
    </row>
    <row r="62" spans="1:32" s="1" customFormat="1" ht="18.75" customHeight="1" x14ac:dyDescent="0.25">
      <c r="A62" s="14"/>
      <c r="B62" s="2"/>
      <c r="C62" s="2"/>
      <c r="E62" s="14" t="s">
        <v>21</v>
      </c>
      <c r="F62" s="9"/>
      <c r="G62" s="2"/>
      <c r="H62" s="2"/>
      <c r="I62" s="2"/>
      <c r="J62" s="2"/>
      <c r="K62" s="2"/>
      <c r="L62" s="2"/>
      <c r="M62" s="2"/>
      <c r="N62" s="2"/>
      <c r="O62" s="2"/>
      <c r="P62" s="2"/>
      <c r="Q62" s="2"/>
      <c r="R62" s="2"/>
      <c r="S62" s="2"/>
      <c r="T62" s="2"/>
      <c r="U62" s="2"/>
      <c r="V62" s="2"/>
      <c r="W62" s="2"/>
      <c r="X62" s="2"/>
      <c r="Y62" s="2"/>
      <c r="Z62" s="2"/>
      <c r="AA62" s="2"/>
    </row>
    <row r="63" spans="1:32" s="1" customFormat="1" ht="18.75" customHeight="1" x14ac:dyDescent="0.25">
      <c r="A63" s="14"/>
      <c r="B63" s="2"/>
      <c r="C63" s="2"/>
      <c r="E63" s="15" t="s">
        <v>35</v>
      </c>
      <c r="F63" s="9"/>
      <c r="G63" s="2"/>
      <c r="H63" s="2"/>
      <c r="I63" s="2"/>
      <c r="J63" s="2"/>
      <c r="K63" s="2"/>
      <c r="L63" s="2"/>
      <c r="M63" s="2"/>
      <c r="N63" s="2"/>
      <c r="O63" s="2"/>
      <c r="P63" s="2"/>
      <c r="Q63" s="2"/>
      <c r="R63" s="2"/>
      <c r="S63" s="2"/>
      <c r="T63" s="2"/>
      <c r="U63" s="2"/>
      <c r="V63" s="2"/>
      <c r="W63" s="2"/>
      <c r="X63" s="2"/>
      <c r="Y63" s="2"/>
      <c r="Z63" s="2"/>
      <c r="AA63" s="2"/>
    </row>
    <row r="64" spans="1:32" s="1" customFormat="1" ht="18.75" x14ac:dyDescent="0.25">
      <c r="A64" s="14"/>
      <c r="B64" s="2"/>
      <c r="C64" s="2"/>
      <c r="D64" s="15"/>
      <c r="E64" s="2"/>
      <c r="F64" s="2"/>
      <c r="G64" s="2"/>
      <c r="H64" s="2"/>
      <c r="I64" s="2"/>
      <c r="J64" s="2"/>
      <c r="K64" s="2"/>
      <c r="L64" s="2"/>
      <c r="M64" s="2"/>
      <c r="N64" s="2"/>
      <c r="O64" s="2"/>
      <c r="P64" s="2"/>
      <c r="Q64" s="2"/>
      <c r="R64" s="2"/>
      <c r="S64" s="2"/>
      <c r="T64" s="2"/>
      <c r="U64" s="2"/>
      <c r="V64" s="2"/>
      <c r="W64" s="2"/>
      <c r="X64" s="2"/>
      <c r="Y64" s="2"/>
      <c r="Z64" s="2"/>
      <c r="AA64" s="2"/>
    </row>
    <row r="65" spans="1:32" s="20" customFormat="1" ht="19.5" x14ac:dyDescent="0.3">
      <c r="A65" s="18" t="s">
        <v>47</v>
      </c>
      <c r="B65" s="16"/>
      <c r="C65" s="16"/>
      <c r="D65" s="16"/>
      <c r="E65" s="16"/>
      <c r="F65" s="16"/>
      <c r="G65" s="16"/>
      <c r="I65" s="16"/>
      <c r="J65" s="16"/>
      <c r="K65" s="16"/>
      <c r="L65" s="16"/>
      <c r="M65" s="16"/>
      <c r="N65" s="16"/>
      <c r="O65" s="16"/>
      <c r="P65" s="16"/>
      <c r="Q65" s="16"/>
      <c r="R65" s="16"/>
      <c r="S65" s="16"/>
      <c r="T65" s="16"/>
      <c r="U65" s="16"/>
      <c r="V65" s="16"/>
      <c r="W65" s="16"/>
      <c r="X65" s="16"/>
      <c r="Y65" s="16"/>
      <c r="Z65" s="16"/>
      <c r="AA65" s="16"/>
      <c r="AB65" s="19"/>
      <c r="AC65" s="19"/>
      <c r="AD65" s="19"/>
      <c r="AE65" s="19"/>
    </row>
    <row r="66" spans="1:32" s="1" customFormat="1" ht="18.75" x14ac:dyDescent="0.25">
      <c r="A66" s="18" t="s">
        <v>52</v>
      </c>
      <c r="B66" s="2"/>
      <c r="C66" s="2"/>
      <c r="D66" s="2"/>
      <c r="E66" s="2"/>
      <c r="F66" s="2"/>
      <c r="G66" s="2"/>
      <c r="H66" s="2"/>
      <c r="I66" s="2"/>
      <c r="J66" s="2"/>
      <c r="K66" s="2"/>
      <c r="L66" s="2"/>
      <c r="M66" s="2"/>
      <c r="N66" s="2"/>
      <c r="O66" s="2"/>
      <c r="P66" s="2"/>
      <c r="Q66" s="2"/>
      <c r="R66" s="2"/>
      <c r="S66" s="2"/>
      <c r="T66" s="2"/>
      <c r="U66" s="2"/>
      <c r="V66" s="2"/>
      <c r="W66" s="2"/>
      <c r="X66" s="2"/>
      <c r="Y66" s="2"/>
      <c r="Z66" s="2"/>
      <c r="AA66" s="2"/>
      <c r="AB66" s="19"/>
      <c r="AC66" s="9"/>
      <c r="AD66" s="9"/>
      <c r="AE66" s="9"/>
    </row>
    <row r="67" spans="1:32" s="1" customFormat="1" ht="18.75" x14ac:dyDescent="0.25">
      <c r="A67" s="31" t="s">
        <v>159</v>
      </c>
      <c r="B67" s="2"/>
      <c r="C67" s="2"/>
      <c r="D67" s="2"/>
      <c r="E67" s="2"/>
      <c r="F67" s="2"/>
      <c r="G67" s="2"/>
      <c r="H67" s="2"/>
      <c r="I67" s="2"/>
      <c r="J67" s="2"/>
      <c r="K67" s="2"/>
      <c r="L67" s="2"/>
      <c r="M67" s="2"/>
      <c r="N67" s="2"/>
      <c r="O67" s="2"/>
      <c r="P67" s="2"/>
      <c r="Q67" s="2"/>
      <c r="R67" s="2"/>
      <c r="S67" s="2"/>
      <c r="T67" s="2"/>
      <c r="U67" s="2"/>
      <c r="V67" s="2"/>
      <c r="W67" s="2"/>
      <c r="X67" s="2"/>
      <c r="Y67" s="2"/>
      <c r="Z67" s="2"/>
      <c r="AA67" s="2"/>
      <c r="AB67" s="19"/>
      <c r="AC67" s="9"/>
      <c r="AD67" s="9"/>
      <c r="AE67" s="9"/>
    </row>
    <row r="68" spans="1:32" s="1" customFormat="1" ht="18.75" x14ac:dyDescent="0.25">
      <c r="A68" s="14"/>
      <c r="B68" s="2"/>
      <c r="C68" s="2"/>
      <c r="D68" s="2"/>
      <c r="E68" s="2"/>
      <c r="F68" s="2"/>
      <c r="G68" s="2"/>
      <c r="H68" s="2"/>
      <c r="I68" s="2"/>
      <c r="J68" s="2"/>
      <c r="K68" s="2"/>
      <c r="L68" s="2"/>
      <c r="M68" s="2"/>
      <c r="N68" s="2"/>
      <c r="O68" s="2"/>
      <c r="P68" s="2"/>
      <c r="Q68" s="2"/>
      <c r="R68" s="2"/>
      <c r="S68" s="2"/>
      <c r="T68" s="2"/>
      <c r="U68" s="2"/>
      <c r="V68" s="2"/>
      <c r="W68" s="2"/>
      <c r="X68" s="2"/>
      <c r="Y68" s="2"/>
      <c r="Z68" s="2"/>
      <c r="AA68" s="2"/>
      <c r="AB68" s="19"/>
      <c r="AC68" s="9"/>
      <c r="AD68" s="9"/>
      <c r="AE68" s="9"/>
    </row>
    <row r="69" spans="1:32" s="1" customFormat="1" ht="18.75" x14ac:dyDescent="0.25">
      <c r="A69" s="17" t="s">
        <v>160</v>
      </c>
      <c r="B69" s="2"/>
      <c r="C69" s="2"/>
      <c r="D69" s="2"/>
      <c r="E69" s="2"/>
      <c r="F69" s="2"/>
      <c r="G69" s="2"/>
      <c r="H69" s="2"/>
      <c r="I69" s="2"/>
      <c r="J69" s="2"/>
      <c r="K69" s="2"/>
      <c r="L69" s="2"/>
      <c r="M69" s="2"/>
      <c r="N69" s="2"/>
      <c r="O69" s="2"/>
      <c r="P69" s="2"/>
      <c r="Q69" s="2"/>
      <c r="R69" s="2"/>
      <c r="S69" s="2"/>
      <c r="T69" s="2"/>
      <c r="U69" s="2"/>
      <c r="V69" s="2"/>
      <c r="W69" s="2"/>
      <c r="X69" s="2"/>
      <c r="Y69" s="2"/>
      <c r="Z69" s="2"/>
      <c r="AA69" s="2"/>
      <c r="AB69" s="9"/>
      <c r="AC69" s="9"/>
      <c r="AD69" s="9"/>
      <c r="AE69" s="9"/>
    </row>
    <row r="70" spans="1:32" s="1" customFormat="1" ht="18.75" x14ac:dyDescent="0.25">
      <c r="A70" s="17" t="s">
        <v>161</v>
      </c>
      <c r="B70" s="2"/>
      <c r="C70" s="2"/>
      <c r="D70" s="2"/>
      <c r="E70" s="2"/>
      <c r="F70" s="2"/>
      <c r="G70" s="2"/>
      <c r="H70" s="2"/>
      <c r="I70" s="2"/>
      <c r="J70" s="2"/>
      <c r="K70" s="2"/>
      <c r="L70" s="2"/>
      <c r="M70" s="2"/>
      <c r="N70" s="2"/>
      <c r="O70" s="2"/>
      <c r="P70" s="2"/>
      <c r="Q70" s="2"/>
      <c r="R70" s="2"/>
      <c r="S70" s="2"/>
      <c r="T70" s="2"/>
      <c r="U70" s="2"/>
      <c r="V70" s="2"/>
      <c r="W70" s="2"/>
      <c r="X70" s="2"/>
      <c r="Y70" s="2"/>
      <c r="Z70" s="2"/>
      <c r="AA70" s="2"/>
      <c r="AB70" s="9"/>
      <c r="AC70" s="9"/>
      <c r="AD70" s="9"/>
      <c r="AE70" s="9"/>
    </row>
    <row r="71" spans="1:32" s="1" customFormat="1" ht="18.75" x14ac:dyDescent="0.25">
      <c r="A71" s="17" t="s">
        <v>42</v>
      </c>
      <c r="B71" s="2"/>
      <c r="C71" s="2"/>
      <c r="D71" s="2"/>
      <c r="E71" s="2"/>
      <c r="F71" s="2"/>
      <c r="G71" s="2"/>
      <c r="H71" s="2"/>
      <c r="I71" s="2"/>
      <c r="J71" s="2"/>
      <c r="K71" s="2"/>
      <c r="L71" s="2"/>
      <c r="M71" s="2"/>
      <c r="N71" s="2"/>
      <c r="O71" s="2"/>
      <c r="P71" s="2"/>
      <c r="Q71" s="2"/>
      <c r="R71" s="2"/>
      <c r="S71" s="2"/>
      <c r="T71" s="2"/>
      <c r="U71" s="2"/>
      <c r="V71" s="2"/>
      <c r="W71" s="2"/>
      <c r="X71" s="2"/>
      <c r="Y71" s="2"/>
      <c r="Z71" s="2"/>
      <c r="AA71" s="2"/>
      <c r="AB71" s="9"/>
      <c r="AC71" s="9"/>
      <c r="AD71" s="9"/>
      <c r="AE71" s="9"/>
    </row>
    <row r="72" spans="1:32" s="1" customFormat="1" ht="18.75" x14ac:dyDescent="0.25">
      <c r="A72" s="17" t="s">
        <v>162</v>
      </c>
      <c r="B72" s="2"/>
      <c r="C72" s="2"/>
      <c r="D72" s="2"/>
      <c r="E72" s="2"/>
      <c r="F72" s="2"/>
      <c r="G72" s="2"/>
      <c r="H72" s="2"/>
      <c r="I72" s="2"/>
      <c r="J72" s="2"/>
      <c r="K72" s="2"/>
      <c r="L72" s="2"/>
      <c r="M72" s="2"/>
      <c r="N72" s="2"/>
      <c r="O72" s="2"/>
      <c r="P72" s="2"/>
      <c r="Q72" s="2"/>
      <c r="R72" s="2"/>
      <c r="S72" s="2"/>
      <c r="T72" s="2"/>
      <c r="U72" s="2"/>
      <c r="V72" s="2"/>
      <c r="W72" s="2"/>
      <c r="X72" s="2"/>
      <c r="Y72" s="2"/>
      <c r="Z72" s="2"/>
      <c r="AA72" s="2"/>
      <c r="AB72" s="9"/>
      <c r="AC72" s="9"/>
      <c r="AD72" s="9"/>
      <c r="AE72" s="9"/>
    </row>
    <row r="73" spans="1:32" s="1" customFormat="1" ht="18.75" x14ac:dyDescent="0.25">
      <c r="A73" s="14"/>
      <c r="B73" s="2"/>
      <c r="C73" s="2"/>
      <c r="D73" s="2"/>
      <c r="E73" s="2"/>
      <c r="F73" s="2"/>
      <c r="G73" s="2"/>
      <c r="H73" s="2"/>
      <c r="I73" s="2"/>
      <c r="J73" s="2"/>
      <c r="K73" s="2"/>
      <c r="L73" s="2"/>
      <c r="M73" s="2"/>
      <c r="N73" s="2"/>
      <c r="O73" s="2"/>
      <c r="P73" s="2"/>
      <c r="Q73" s="2"/>
      <c r="R73" s="2"/>
      <c r="S73" s="2"/>
      <c r="T73" s="2"/>
      <c r="U73" s="2"/>
      <c r="V73" s="2"/>
      <c r="W73" s="2"/>
      <c r="X73" s="2"/>
      <c r="Y73" s="2"/>
      <c r="Z73" s="2"/>
      <c r="AA73" s="2"/>
      <c r="AB73" s="9"/>
      <c r="AC73" s="9"/>
      <c r="AD73" s="9"/>
      <c r="AE73" s="9"/>
    </row>
    <row r="74" spans="1:32" s="1" customFormat="1" ht="18.75" x14ac:dyDescent="0.25">
      <c r="A74" s="18" t="s">
        <v>22</v>
      </c>
      <c r="B74" s="2"/>
      <c r="C74" s="2"/>
      <c r="D74" s="2"/>
      <c r="E74" s="2"/>
      <c r="F74" s="2"/>
      <c r="G74" s="2"/>
      <c r="H74" s="2"/>
      <c r="I74" s="2"/>
      <c r="J74" s="2"/>
      <c r="K74" s="2"/>
      <c r="L74" s="2"/>
      <c r="M74" s="2"/>
      <c r="N74" s="2"/>
      <c r="O74" s="2"/>
      <c r="P74" s="2"/>
      <c r="Q74" s="2"/>
      <c r="R74" s="2"/>
      <c r="S74" s="2"/>
      <c r="T74" s="2"/>
      <c r="U74" s="2"/>
      <c r="V74" s="2"/>
      <c r="W74" s="2"/>
      <c r="X74" s="2"/>
      <c r="Y74" s="2"/>
      <c r="Z74" s="2"/>
      <c r="AA74" s="2"/>
      <c r="AB74" s="9"/>
      <c r="AC74" s="9"/>
      <c r="AD74" s="9"/>
      <c r="AE74" s="9"/>
    </row>
    <row r="75" spans="1:32" s="1" customFormat="1" ht="18.75" x14ac:dyDescent="0.25">
      <c r="A75" s="18"/>
      <c r="B75" s="2"/>
      <c r="C75" s="2" t="s">
        <v>23</v>
      </c>
      <c r="D75" s="2"/>
      <c r="E75" s="2"/>
      <c r="F75" s="2"/>
      <c r="G75" s="2"/>
      <c r="H75" s="2"/>
      <c r="I75" s="49" t="s">
        <v>24</v>
      </c>
      <c r="J75" s="2"/>
      <c r="K75" s="2"/>
      <c r="L75" s="2"/>
      <c r="M75" s="2"/>
      <c r="N75" s="2"/>
      <c r="O75" s="2"/>
      <c r="P75" s="2"/>
      <c r="Q75" s="2"/>
      <c r="R75" s="2"/>
      <c r="S75" s="2"/>
      <c r="T75" s="2"/>
      <c r="U75" s="2"/>
      <c r="V75" s="2"/>
      <c r="W75" s="2"/>
      <c r="X75" s="2"/>
      <c r="Y75" s="2"/>
      <c r="Z75" s="2"/>
      <c r="AA75" s="2"/>
      <c r="AB75" s="9"/>
      <c r="AC75" s="9"/>
      <c r="AD75" s="9"/>
      <c r="AE75" s="9"/>
    </row>
    <row r="76" spans="1:32" s="1" customFormat="1" ht="18.75" x14ac:dyDescent="0.25">
      <c r="A76" s="18"/>
      <c r="B76" s="2"/>
      <c r="C76" s="2" t="s">
        <v>25</v>
      </c>
      <c r="D76" s="2"/>
      <c r="E76" s="2"/>
      <c r="F76" s="2"/>
      <c r="G76" s="2"/>
      <c r="H76" s="2"/>
      <c r="I76" s="32" t="s">
        <v>26</v>
      </c>
      <c r="J76" s="2"/>
      <c r="K76" s="2"/>
      <c r="L76" s="2"/>
      <c r="M76" s="2"/>
      <c r="N76" s="2"/>
      <c r="O76" s="2"/>
      <c r="P76" s="2"/>
      <c r="Q76" s="2"/>
      <c r="R76" s="2"/>
      <c r="S76" s="2"/>
      <c r="T76" s="2"/>
      <c r="U76" s="2"/>
      <c r="V76" s="2"/>
      <c r="W76" s="2"/>
      <c r="X76" s="2"/>
      <c r="Y76" s="2"/>
      <c r="Z76" s="2"/>
      <c r="AA76" s="2"/>
      <c r="AB76" s="9"/>
      <c r="AC76" s="9"/>
      <c r="AD76" s="9"/>
      <c r="AE76" s="9"/>
    </row>
    <row r="77" spans="1:32" s="1" customFormat="1" ht="18.75" x14ac:dyDescent="0.25">
      <c r="A77" s="180" t="s">
        <v>27</v>
      </c>
      <c r="B77" s="180"/>
      <c r="C77" s="180"/>
      <c r="D77" s="180"/>
      <c r="E77" s="180"/>
      <c r="F77" s="180"/>
      <c r="G77" s="180"/>
      <c r="H77" s="180"/>
      <c r="I77" s="181" t="s">
        <v>28</v>
      </c>
      <c r="J77" s="181"/>
      <c r="K77" s="181"/>
      <c r="L77" s="181"/>
      <c r="M77" s="181"/>
      <c r="N77" s="181"/>
      <c r="O77" s="181"/>
      <c r="P77" s="181"/>
      <c r="Q77" s="181"/>
      <c r="R77" s="181"/>
      <c r="S77" s="181"/>
      <c r="T77" s="181"/>
      <c r="U77" s="181"/>
      <c r="V77" s="181"/>
      <c r="W77" s="181"/>
      <c r="X77" s="181"/>
      <c r="Y77" s="181"/>
      <c r="Z77" s="181"/>
      <c r="AA77" s="181"/>
      <c r="AB77" s="181"/>
      <c r="AC77" s="9"/>
      <c r="AD77" s="9"/>
      <c r="AE77" s="9"/>
    </row>
    <row r="78" spans="1:32" ht="18.75" x14ac:dyDescent="0.25">
      <c r="A78" s="180" t="s">
        <v>29</v>
      </c>
      <c r="B78" s="180"/>
      <c r="C78" s="180"/>
      <c r="D78" s="180"/>
      <c r="E78" s="180"/>
      <c r="F78" s="180"/>
      <c r="G78" s="180"/>
      <c r="H78" s="180"/>
      <c r="I78" s="181" t="s">
        <v>30</v>
      </c>
      <c r="J78" s="181"/>
      <c r="K78" s="181"/>
      <c r="L78" s="181"/>
      <c r="M78" s="181"/>
      <c r="N78" s="181"/>
      <c r="O78" s="181"/>
      <c r="P78" s="181"/>
      <c r="Q78" s="181"/>
      <c r="R78" s="181"/>
      <c r="S78" s="181"/>
      <c r="T78" s="181"/>
      <c r="U78" s="181"/>
      <c r="V78" s="181"/>
      <c r="W78" s="181"/>
      <c r="X78" s="181"/>
      <c r="Y78" s="181"/>
      <c r="Z78" s="181"/>
      <c r="AA78" s="181"/>
      <c r="AB78" s="181"/>
      <c r="AC78" s="2"/>
      <c r="AD78" s="2"/>
      <c r="AE78" s="2"/>
      <c r="AF78" s="1"/>
    </row>
    <row r="79" spans="1:32" s="1" customFormat="1" ht="18.75" x14ac:dyDescent="0.25">
      <c r="A79" s="180" t="s">
        <v>31</v>
      </c>
      <c r="B79" s="180"/>
      <c r="C79" s="180"/>
      <c r="D79" s="180"/>
      <c r="E79" s="180"/>
      <c r="F79" s="180"/>
      <c r="G79" s="180"/>
      <c r="H79" s="180"/>
      <c r="I79" s="181" t="s">
        <v>32</v>
      </c>
      <c r="J79" s="181"/>
      <c r="K79" s="181"/>
      <c r="L79" s="181"/>
      <c r="M79" s="181"/>
      <c r="N79" s="181"/>
      <c r="O79" s="181"/>
      <c r="P79" s="181"/>
      <c r="Q79" s="181"/>
      <c r="R79" s="181"/>
      <c r="S79" s="181"/>
      <c r="T79" s="181"/>
      <c r="U79" s="181"/>
      <c r="V79" s="181"/>
      <c r="W79" s="181"/>
      <c r="X79" s="181"/>
      <c r="Y79" s="181"/>
      <c r="Z79" s="181"/>
      <c r="AA79" s="181"/>
      <c r="AB79" s="181"/>
      <c r="AC79" s="2"/>
      <c r="AD79" s="2"/>
      <c r="AE79" s="2"/>
    </row>
    <row r="80" spans="1:32" s="1" customFormat="1" ht="18.75" x14ac:dyDescent="0.25">
      <c r="A80" s="15"/>
      <c r="B80" s="15"/>
      <c r="C80" s="15"/>
      <c r="D80" s="15"/>
      <c r="E80" s="15"/>
      <c r="F80" s="15"/>
      <c r="G80" s="15"/>
      <c r="H80" s="15"/>
      <c r="I80" s="15"/>
      <c r="J80" s="2"/>
      <c r="K80" s="2"/>
      <c r="L80" s="2"/>
      <c r="M80" s="2"/>
      <c r="N80" s="2"/>
      <c r="O80" s="2"/>
      <c r="P80" s="2"/>
      <c r="Q80" s="2"/>
      <c r="R80" s="2"/>
      <c r="S80" s="2"/>
      <c r="T80" s="2"/>
      <c r="U80" s="2"/>
      <c r="V80" s="2"/>
      <c r="W80" s="2"/>
      <c r="X80" s="2"/>
      <c r="Y80" s="2"/>
      <c r="Z80" s="2"/>
      <c r="AA80" s="2"/>
      <c r="AB80" s="9"/>
      <c r="AC80" s="2"/>
      <c r="AD80" s="2"/>
      <c r="AE80" s="2"/>
      <c r="AF80" s="7"/>
    </row>
    <row r="81" spans="1:32" s="1" customFormat="1" ht="18.75" x14ac:dyDescent="0.25">
      <c r="A81" s="18" t="s">
        <v>33</v>
      </c>
      <c r="B81" s="2"/>
      <c r="C81" s="2"/>
      <c r="D81" s="15"/>
      <c r="E81" s="15"/>
      <c r="F81" s="15"/>
      <c r="G81" s="15"/>
      <c r="H81" s="15"/>
      <c r="I81" s="15"/>
      <c r="J81" s="2"/>
      <c r="K81" s="2"/>
      <c r="L81" s="2"/>
      <c r="M81" s="2"/>
      <c r="N81" s="2"/>
      <c r="O81" s="2"/>
      <c r="P81" s="2"/>
      <c r="Q81" s="2"/>
      <c r="R81" s="2"/>
      <c r="S81" s="2"/>
      <c r="T81" s="2"/>
      <c r="U81" s="2"/>
      <c r="V81" s="2"/>
      <c r="W81" s="2"/>
      <c r="X81" s="2"/>
      <c r="Y81" s="2"/>
      <c r="Z81" s="2"/>
      <c r="AA81" s="2"/>
      <c r="AB81" s="9"/>
      <c r="AC81" s="2"/>
      <c r="AD81" s="2"/>
      <c r="AE81" s="2"/>
    </row>
    <row r="82" spans="1:32" s="1" customFormat="1" ht="18.75" x14ac:dyDescent="0.25">
      <c r="A82" s="186" t="s">
        <v>48</v>
      </c>
      <c r="B82" s="180"/>
      <c r="C82" s="180"/>
      <c r="D82" s="180"/>
      <c r="E82" s="180"/>
      <c r="F82" s="180"/>
      <c r="G82" s="180"/>
      <c r="H82" s="180"/>
      <c r="I82" s="187" t="s">
        <v>49</v>
      </c>
      <c r="J82" s="187"/>
      <c r="K82" s="187"/>
      <c r="L82" s="187"/>
      <c r="M82" s="187"/>
      <c r="N82" s="187"/>
      <c r="O82" s="187"/>
      <c r="P82" s="187"/>
      <c r="Q82" s="187"/>
      <c r="R82" s="187"/>
      <c r="S82" s="187"/>
      <c r="T82" s="187"/>
      <c r="U82" s="187"/>
      <c r="V82" s="187"/>
      <c r="W82" s="187"/>
      <c r="X82" s="187"/>
      <c r="Y82" s="187"/>
      <c r="Z82" s="187"/>
      <c r="AA82" s="187"/>
      <c r="AB82" s="187"/>
      <c r="AC82" s="2"/>
      <c r="AD82" s="2"/>
      <c r="AE82" s="2"/>
    </row>
    <row r="83" spans="1:32" s="1" customFormat="1" ht="18.75" x14ac:dyDescent="0.25">
      <c r="D83" s="10"/>
      <c r="G83" s="2"/>
      <c r="H83" s="2"/>
      <c r="I83" s="2"/>
      <c r="J83" s="2"/>
      <c r="K83" s="2"/>
      <c r="L83" s="2"/>
      <c r="M83" s="2"/>
      <c r="N83" s="2"/>
      <c r="O83" s="2"/>
      <c r="P83" s="2"/>
      <c r="Q83" s="2"/>
      <c r="R83" s="2"/>
      <c r="S83" s="2"/>
      <c r="T83" s="2"/>
      <c r="U83" s="2"/>
      <c r="V83" s="2"/>
      <c r="W83" s="2"/>
      <c r="X83" s="2"/>
      <c r="Y83" s="2"/>
      <c r="Z83" s="2"/>
      <c r="AA83" s="2"/>
      <c r="AB83" s="9"/>
      <c r="AC83" s="2"/>
      <c r="AD83" s="2"/>
      <c r="AE83" s="2"/>
    </row>
    <row r="84" spans="1:32" s="1" customFormat="1" ht="18.75" x14ac:dyDescent="0.25">
      <c r="D84" s="10"/>
      <c r="G84" s="2"/>
      <c r="H84" s="2"/>
      <c r="I84" s="2"/>
      <c r="J84" s="2"/>
      <c r="K84" s="2"/>
      <c r="L84" s="2"/>
      <c r="M84" s="2"/>
      <c r="N84" s="2"/>
      <c r="O84" s="2"/>
      <c r="P84" s="2"/>
      <c r="Q84" s="2"/>
      <c r="R84" s="2"/>
      <c r="S84" s="2"/>
      <c r="T84" s="2"/>
      <c r="U84" s="2"/>
      <c r="V84" s="2"/>
      <c r="W84" s="2"/>
      <c r="X84" s="2"/>
      <c r="Y84" s="2"/>
      <c r="Z84" s="2"/>
      <c r="AA84" s="2"/>
      <c r="AB84" s="9"/>
      <c r="AC84" s="2"/>
      <c r="AD84" s="2"/>
      <c r="AE84" s="2"/>
    </row>
    <row r="85" spans="1:32" s="1" customFormat="1" ht="18.75" x14ac:dyDescent="0.25">
      <c r="D85" s="10"/>
      <c r="G85" s="2"/>
      <c r="AB85" s="9"/>
    </row>
    <row r="86" spans="1:32" s="1" customFormat="1" ht="18.75" x14ac:dyDescent="0.25">
      <c r="D86" s="10"/>
      <c r="G86" s="2"/>
      <c r="AB86" s="9"/>
    </row>
    <row r="87" spans="1:32" s="1" customFormat="1" ht="18.75" x14ac:dyDescent="0.25">
      <c r="A87" s="3"/>
      <c r="B87" s="3"/>
      <c r="C87" s="3"/>
      <c r="D87" s="4"/>
      <c r="E87" s="3"/>
      <c r="F87" s="3"/>
      <c r="G87" s="7"/>
      <c r="AB87" s="9"/>
    </row>
    <row r="88" spans="1:32" s="1" customFormat="1" ht="18.75" x14ac:dyDescent="0.25">
      <c r="A88" s="3"/>
      <c r="B88" s="3"/>
      <c r="C88" s="3"/>
      <c r="D88" s="4"/>
      <c r="E88" s="3"/>
      <c r="F88" s="3"/>
      <c r="G88" s="7"/>
      <c r="AB88" s="9"/>
    </row>
    <row r="89" spans="1:32" s="1" customFormat="1" ht="18.75" x14ac:dyDescent="0.25">
      <c r="A89" s="3"/>
      <c r="B89" s="3"/>
      <c r="C89" s="3"/>
      <c r="D89" s="4"/>
      <c r="E89" s="3"/>
      <c r="F89" s="3"/>
      <c r="G89" s="7"/>
      <c r="AB89" s="9"/>
    </row>
    <row r="90" spans="1:32" ht="18.75" x14ac:dyDescent="0.25">
      <c r="A90" s="3"/>
      <c r="B90" s="3"/>
      <c r="C90" s="3"/>
      <c r="D90" s="4"/>
      <c r="E90" s="3"/>
      <c r="F90" s="3"/>
      <c r="H90" s="1"/>
      <c r="I90" s="1"/>
      <c r="J90" s="1"/>
      <c r="K90" s="1"/>
      <c r="L90" s="1"/>
      <c r="M90" s="1"/>
      <c r="N90" s="1"/>
      <c r="O90" s="1"/>
      <c r="P90" s="1"/>
      <c r="Q90" s="1"/>
      <c r="R90" s="1"/>
      <c r="S90" s="1"/>
      <c r="T90" s="1"/>
      <c r="U90" s="1"/>
      <c r="V90" s="1"/>
      <c r="W90" s="1"/>
      <c r="X90" s="1"/>
      <c r="Y90" s="1"/>
      <c r="Z90" s="1"/>
      <c r="AA90" s="1"/>
      <c r="AC90" s="1"/>
      <c r="AD90" s="1"/>
      <c r="AE90" s="1"/>
      <c r="AF90" s="1"/>
    </row>
    <row r="91" spans="1:32" s="1" customFormat="1" ht="18.75" x14ac:dyDescent="0.25">
      <c r="A91" s="3"/>
      <c r="B91" s="3"/>
      <c r="C91" s="3"/>
      <c r="D91" s="4"/>
      <c r="E91" s="3"/>
      <c r="F91" s="3"/>
      <c r="G91" s="7"/>
      <c r="AB91" s="9"/>
    </row>
    <row r="92" spans="1:32" s="1" customFormat="1" ht="18.75" x14ac:dyDescent="0.25">
      <c r="A92" s="7"/>
      <c r="B92" s="7"/>
      <c r="C92" s="7"/>
      <c r="D92" s="8"/>
      <c r="E92" s="7"/>
      <c r="F92" s="7"/>
      <c r="G92" s="7"/>
      <c r="H92" s="7"/>
      <c r="I92" s="7"/>
      <c r="J92" s="7"/>
      <c r="K92" s="7"/>
      <c r="L92" s="7"/>
      <c r="M92" s="7"/>
      <c r="N92" s="7"/>
      <c r="O92" s="7"/>
      <c r="P92" s="7"/>
      <c r="Q92" s="7"/>
      <c r="R92" s="7"/>
      <c r="S92" s="7"/>
      <c r="T92" s="7"/>
      <c r="U92" s="7"/>
      <c r="V92" s="7"/>
      <c r="W92" s="7"/>
      <c r="X92" s="7"/>
      <c r="Y92" s="7"/>
      <c r="Z92" s="7"/>
      <c r="AA92" s="7"/>
      <c r="AB92" s="9"/>
      <c r="AC92" s="7"/>
      <c r="AD92" s="7"/>
      <c r="AE92" s="7"/>
      <c r="AF92" s="7"/>
    </row>
    <row r="93" spans="1:32" s="1" customFormat="1" ht="18.75" x14ac:dyDescent="0.25">
      <c r="A93" s="3"/>
      <c r="B93" s="3"/>
      <c r="C93" s="3"/>
      <c r="D93" s="4"/>
      <c r="E93" s="3"/>
      <c r="F93" s="3"/>
      <c r="G93" s="7"/>
      <c r="AB93" s="9"/>
    </row>
    <row r="94" spans="1:32" ht="18.75" x14ac:dyDescent="0.25">
      <c r="A94" s="3"/>
      <c r="B94" s="3"/>
      <c r="C94" s="3"/>
      <c r="D94" s="4"/>
      <c r="E94" s="3"/>
      <c r="F94" s="3"/>
      <c r="H94" s="1"/>
      <c r="I94" s="1"/>
      <c r="J94" s="1"/>
      <c r="K94" s="1"/>
      <c r="L94" s="1"/>
      <c r="M94" s="1"/>
      <c r="N94" s="1"/>
      <c r="O94" s="1"/>
      <c r="P94" s="1"/>
      <c r="Q94" s="1"/>
      <c r="R94" s="1"/>
      <c r="S94" s="1"/>
      <c r="T94" s="1"/>
      <c r="U94" s="1"/>
      <c r="V94" s="1"/>
      <c r="W94" s="1"/>
      <c r="X94" s="1"/>
      <c r="Y94" s="1"/>
      <c r="Z94" s="1"/>
      <c r="AA94" s="1"/>
      <c r="AC94" s="1"/>
      <c r="AD94" s="1"/>
      <c r="AE94" s="1"/>
      <c r="AF94" s="1"/>
    </row>
    <row r="95" spans="1:32" ht="18.75" x14ac:dyDescent="0.25">
      <c r="A95" s="3"/>
      <c r="B95" s="3"/>
      <c r="C95" s="3"/>
      <c r="D95" s="4"/>
      <c r="E95" s="3"/>
      <c r="F95" s="3"/>
      <c r="H95" s="1"/>
      <c r="I95" s="1"/>
      <c r="J95" s="1"/>
      <c r="K95" s="1"/>
      <c r="L95" s="1"/>
      <c r="M95" s="1"/>
      <c r="N95" s="1"/>
      <c r="O95" s="1"/>
      <c r="P95" s="1"/>
      <c r="Q95" s="1"/>
      <c r="R95" s="1"/>
      <c r="S95" s="1"/>
      <c r="T95" s="1"/>
      <c r="U95" s="1"/>
      <c r="V95" s="1"/>
      <c r="W95" s="1"/>
      <c r="X95" s="1"/>
      <c r="Y95" s="1"/>
      <c r="Z95" s="1"/>
      <c r="AA95" s="1"/>
      <c r="AC95" s="1"/>
      <c r="AD95" s="1"/>
      <c r="AE95" s="1"/>
      <c r="AF95" s="1"/>
    </row>
    <row r="97" spans="3:3" ht="18.75" x14ac:dyDescent="0.25">
      <c r="C97" s="3"/>
    </row>
    <row r="98" spans="3:3" ht="18.75" x14ac:dyDescent="0.25">
      <c r="C98" s="3"/>
    </row>
    <row r="99" spans="3:3" ht="18.75" x14ac:dyDescent="0.25">
      <c r="C99" s="1"/>
    </row>
    <row r="100" spans="3:3" ht="18.75" x14ac:dyDescent="0.25">
      <c r="C100" s="3"/>
    </row>
    <row r="101" spans="3:3" ht="18.75" x14ac:dyDescent="0.25">
      <c r="C101" s="3"/>
    </row>
    <row r="102" spans="3:3" ht="18.75" x14ac:dyDescent="0.25">
      <c r="C102" s="3"/>
    </row>
    <row r="104" spans="3:3" ht="18.75" x14ac:dyDescent="0.25">
      <c r="C104" s="3"/>
    </row>
    <row r="105" spans="3:3" ht="18.75" x14ac:dyDescent="0.25">
      <c r="C105" s="3"/>
    </row>
    <row r="106" spans="3:3" ht="18.75" x14ac:dyDescent="0.25">
      <c r="C106" s="3"/>
    </row>
    <row r="107" spans="3:3" ht="18.75" x14ac:dyDescent="0.25">
      <c r="C107" s="3"/>
    </row>
    <row r="108" spans="3:3" ht="18.75" x14ac:dyDescent="0.25">
      <c r="C108" s="3"/>
    </row>
  </sheetData>
  <sortState ref="A4:AF50">
    <sortCondition ref="AD4:AD50"/>
  </sortState>
  <mergeCells count="31">
    <mergeCell ref="A1:AF1"/>
    <mergeCell ref="A2:A3"/>
    <mergeCell ref="B2:B3"/>
    <mergeCell ref="C2:C3"/>
    <mergeCell ref="D2:D3"/>
    <mergeCell ref="E2:E3"/>
    <mergeCell ref="F2:F3"/>
    <mergeCell ref="G2:H2"/>
    <mergeCell ref="I2:J2"/>
    <mergeCell ref="K2:L2"/>
    <mergeCell ref="O2:P2"/>
    <mergeCell ref="Q2:R2"/>
    <mergeCell ref="S2:T2"/>
    <mergeCell ref="U2:V2"/>
    <mergeCell ref="W2:X2"/>
    <mergeCell ref="A82:H82"/>
    <mergeCell ref="I82:AB82"/>
    <mergeCell ref="AF2:AF3"/>
    <mergeCell ref="A77:H77"/>
    <mergeCell ref="I77:AB77"/>
    <mergeCell ref="A78:H78"/>
    <mergeCell ref="I78:AB78"/>
    <mergeCell ref="A79:H79"/>
    <mergeCell ref="I79:AB79"/>
    <mergeCell ref="Y2:Z2"/>
    <mergeCell ref="AA2:AA3"/>
    <mergeCell ref="AB2:AB3"/>
    <mergeCell ref="AC2:AC3"/>
    <mergeCell ref="AD2:AD3"/>
    <mergeCell ref="AE2:AE3"/>
    <mergeCell ref="M2:N2"/>
  </mergeCells>
  <hyperlinks>
    <hyperlink ref="I77" r:id="rId1"/>
    <hyperlink ref="I82" r:id="rId2"/>
    <hyperlink ref="I78" r:id="rId3"/>
    <hyperlink ref="I79" r:id="rId4"/>
    <hyperlink ref="I75" r:id="rId5"/>
  </hyperlinks>
  <printOptions gridLines="1"/>
  <pageMargins left="0.25" right="0.25" top="0.75" bottom="0.75" header="0.3" footer="0.3"/>
  <pageSetup paperSize="9" scale="47" fitToHeight="0"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zoomScale="80" zoomScaleNormal="80" workbookViewId="0">
      <pane ySplit="3" topLeftCell="A4" activePane="bottomLeft" state="frozen"/>
      <selection pane="bottomLeft" activeCell="R16" sqref="R16"/>
    </sheetView>
  </sheetViews>
  <sheetFormatPr defaultColWidth="9.140625" defaultRowHeight="14.25" x14ac:dyDescent="0.2"/>
  <cols>
    <col min="1" max="1" width="9.140625" style="7"/>
    <col min="2" max="2" width="9.28515625" style="7" customWidth="1"/>
    <col min="3" max="3" width="7.5703125" style="7" customWidth="1"/>
    <col min="4" max="4" width="25.7109375" style="8" bestFit="1" customWidth="1"/>
    <col min="5" max="5" width="11.5703125" style="7" customWidth="1"/>
    <col min="6" max="6" width="19.42578125" style="7" customWidth="1"/>
    <col min="7" max="7" width="10.42578125" style="7" customWidth="1"/>
    <col min="8" max="8" width="7.7109375" style="7" customWidth="1"/>
    <col min="9" max="9" width="8.28515625" style="7" customWidth="1"/>
    <col min="10" max="10" width="7.7109375" style="7" customWidth="1"/>
    <col min="11" max="11" width="8.5703125" style="7" customWidth="1"/>
    <col min="12" max="12" width="7.7109375" style="7" customWidth="1"/>
    <col min="13" max="13" width="8.140625" style="7" bestFit="1" customWidth="1"/>
    <col min="14" max="14" width="7.7109375" style="7" customWidth="1"/>
    <col min="15" max="15" width="9.42578125" style="7" bestFit="1" customWidth="1"/>
    <col min="16" max="16" width="7.7109375" style="7" customWidth="1"/>
    <col min="17" max="17" width="9.42578125" style="7" bestFit="1" customWidth="1"/>
    <col min="18" max="18" width="7.7109375" style="7" customWidth="1"/>
    <col min="19" max="19" width="8.140625" style="7" bestFit="1" customWidth="1"/>
    <col min="20" max="20" width="7.7109375" style="7" customWidth="1"/>
    <col min="21" max="21" width="8.140625" style="7" bestFit="1" customWidth="1"/>
    <col min="22" max="22" width="7.7109375" style="7" customWidth="1"/>
    <col min="23" max="23" width="10.140625" style="7" customWidth="1"/>
    <col min="24" max="24" width="7.7109375" style="7" customWidth="1"/>
    <col min="25" max="25" width="9.85546875" style="7" customWidth="1"/>
    <col min="26" max="26" width="7.7109375" style="7" customWidth="1"/>
    <col min="27" max="27" width="12.140625" style="7" bestFit="1" customWidth="1"/>
    <col min="28" max="28" width="7.7109375" style="9" customWidth="1"/>
    <col min="29" max="29" width="9.85546875" style="7" customWidth="1"/>
    <col min="30" max="30" width="11.85546875" style="7" customWidth="1"/>
    <col min="31" max="31" width="11" style="7" customWidth="1"/>
    <col min="32" max="16384" width="9.140625" style="7"/>
  </cols>
  <sheetData>
    <row r="1" spans="1:32" s="5" customFormat="1" ht="99.75" customHeight="1" thickBot="1" x14ac:dyDescent="0.45">
      <c r="A1" s="188" t="s">
        <v>166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row>
    <row r="2" spans="1:32" s="1" customFormat="1" ht="45" customHeight="1" x14ac:dyDescent="0.25">
      <c r="A2" s="189" t="s">
        <v>12</v>
      </c>
      <c r="B2" s="191" t="s">
        <v>15</v>
      </c>
      <c r="C2" s="193" t="s">
        <v>7</v>
      </c>
      <c r="D2" s="189" t="s">
        <v>5</v>
      </c>
      <c r="E2" s="189" t="s">
        <v>1</v>
      </c>
      <c r="F2" s="189" t="s">
        <v>0</v>
      </c>
      <c r="G2" s="189" t="s">
        <v>135</v>
      </c>
      <c r="H2" s="189"/>
      <c r="I2" s="189" t="s">
        <v>136</v>
      </c>
      <c r="J2" s="189"/>
      <c r="K2" s="189" t="s">
        <v>144</v>
      </c>
      <c r="L2" s="189"/>
      <c r="M2" s="189" t="s">
        <v>137</v>
      </c>
      <c r="N2" s="189"/>
      <c r="O2" s="189" t="s">
        <v>145</v>
      </c>
      <c r="P2" s="189"/>
      <c r="Q2" s="189" t="s">
        <v>138</v>
      </c>
      <c r="R2" s="189"/>
      <c r="S2" s="189" t="s">
        <v>146</v>
      </c>
      <c r="T2" s="189"/>
      <c r="U2" s="189" t="s">
        <v>139</v>
      </c>
      <c r="V2" s="189"/>
      <c r="W2" s="189" t="s">
        <v>147</v>
      </c>
      <c r="X2" s="189"/>
      <c r="Y2" s="189" t="s">
        <v>140</v>
      </c>
      <c r="Z2" s="189"/>
      <c r="AA2" s="182" t="s">
        <v>10</v>
      </c>
      <c r="AB2" s="184" t="s">
        <v>3</v>
      </c>
      <c r="AC2" s="189" t="s">
        <v>11</v>
      </c>
      <c r="AD2" s="189" t="s">
        <v>14</v>
      </c>
      <c r="AE2" s="189" t="s">
        <v>13</v>
      </c>
      <c r="AF2" s="189" t="s">
        <v>16</v>
      </c>
    </row>
    <row r="3" spans="1:32" s="1" customFormat="1" ht="19.5" thickBot="1" x14ac:dyDescent="0.3">
      <c r="A3" s="190"/>
      <c r="B3" s="192"/>
      <c r="C3" s="194"/>
      <c r="D3" s="190"/>
      <c r="E3" s="190"/>
      <c r="F3" s="190"/>
      <c r="G3" s="12" t="s">
        <v>8</v>
      </c>
      <c r="H3" s="13" t="s">
        <v>9</v>
      </c>
      <c r="I3" s="12" t="s">
        <v>8</v>
      </c>
      <c r="J3" s="13" t="s">
        <v>9</v>
      </c>
      <c r="K3" s="12" t="s">
        <v>8</v>
      </c>
      <c r="L3" s="13" t="s">
        <v>9</v>
      </c>
      <c r="M3" s="12" t="s">
        <v>8</v>
      </c>
      <c r="N3" s="13" t="s">
        <v>9</v>
      </c>
      <c r="O3" s="12" t="s">
        <v>8</v>
      </c>
      <c r="P3" s="13" t="s">
        <v>9</v>
      </c>
      <c r="Q3" s="12" t="s">
        <v>8</v>
      </c>
      <c r="R3" s="13" t="s">
        <v>9</v>
      </c>
      <c r="S3" s="12" t="s">
        <v>8</v>
      </c>
      <c r="T3" s="13" t="s">
        <v>9</v>
      </c>
      <c r="U3" s="12" t="s">
        <v>8</v>
      </c>
      <c r="V3" s="13" t="s">
        <v>9</v>
      </c>
      <c r="W3" s="12" t="s">
        <v>8</v>
      </c>
      <c r="X3" s="13" t="s">
        <v>9</v>
      </c>
      <c r="Y3" s="12" t="s">
        <v>8</v>
      </c>
      <c r="Z3" s="13" t="s">
        <v>9</v>
      </c>
      <c r="AA3" s="183"/>
      <c r="AB3" s="185"/>
      <c r="AC3" s="190"/>
      <c r="AD3" s="190"/>
      <c r="AE3" s="190"/>
      <c r="AF3" s="190"/>
    </row>
    <row r="4" spans="1:32" s="1" customFormat="1" ht="20.100000000000001" customHeight="1" x14ac:dyDescent="0.3">
      <c r="A4" s="148" t="s">
        <v>17</v>
      </c>
      <c r="B4" s="149" t="s">
        <v>17</v>
      </c>
      <c r="C4" s="150">
        <v>25</v>
      </c>
      <c r="D4" s="57" t="s">
        <v>122</v>
      </c>
      <c r="E4" s="26" t="s">
        <v>41</v>
      </c>
      <c r="F4" s="26" t="s">
        <v>123</v>
      </c>
      <c r="G4" s="27">
        <v>34.07</v>
      </c>
      <c r="H4" s="28"/>
      <c r="I4" s="29">
        <v>18.77</v>
      </c>
      <c r="J4" s="28"/>
      <c r="K4" s="29">
        <v>29.52</v>
      </c>
      <c r="L4" s="28"/>
      <c r="M4" s="29">
        <v>19.13</v>
      </c>
      <c r="N4" s="28"/>
      <c r="O4" s="29">
        <v>27.98</v>
      </c>
      <c r="P4" s="28"/>
      <c r="Q4" s="29">
        <v>21.3</v>
      </c>
      <c r="R4" s="28"/>
      <c r="S4" s="29">
        <v>22.13</v>
      </c>
      <c r="T4" s="28"/>
      <c r="U4" s="29">
        <v>25.9</v>
      </c>
      <c r="V4" s="28"/>
      <c r="W4" s="29">
        <v>22.47</v>
      </c>
      <c r="X4" s="28"/>
      <c r="Y4" s="29">
        <v>26.87</v>
      </c>
      <c r="Z4" s="28"/>
      <c r="AA4" s="36">
        <f t="shared" ref="AA4:AA50" si="0">SUM(G4:Z4)</f>
        <v>248.14000000000001</v>
      </c>
      <c r="AB4" s="30">
        <v>1</v>
      </c>
      <c r="AC4" s="30">
        <v>1</v>
      </c>
      <c r="AD4" s="37">
        <f>AA4</f>
        <v>248.14000000000001</v>
      </c>
      <c r="AE4" s="30">
        <v>1</v>
      </c>
      <c r="AF4" s="30">
        <v>9</v>
      </c>
    </row>
    <row r="5" spans="1:32" s="1" customFormat="1" ht="20.100000000000001" customHeight="1" x14ac:dyDescent="0.3">
      <c r="A5" s="151" t="s">
        <v>39</v>
      </c>
      <c r="B5" s="152" t="s">
        <v>39</v>
      </c>
      <c r="C5" s="153">
        <v>48</v>
      </c>
      <c r="D5" s="58" t="s">
        <v>51</v>
      </c>
      <c r="E5" s="21" t="s">
        <v>106</v>
      </c>
      <c r="F5" s="21" t="s">
        <v>67</v>
      </c>
      <c r="G5" s="22">
        <v>39.46</v>
      </c>
      <c r="H5" s="23"/>
      <c r="I5" s="24">
        <v>19.66</v>
      </c>
      <c r="J5" s="23"/>
      <c r="K5" s="24">
        <v>33.700000000000003</v>
      </c>
      <c r="L5" s="23"/>
      <c r="M5" s="24">
        <v>19.690000000000001</v>
      </c>
      <c r="N5" s="23"/>
      <c r="O5" s="24">
        <v>32.31</v>
      </c>
      <c r="P5" s="23"/>
      <c r="Q5" s="24">
        <v>26.16</v>
      </c>
      <c r="R5" s="23"/>
      <c r="S5" s="24">
        <v>30.94</v>
      </c>
      <c r="T5" s="23" t="s">
        <v>17</v>
      </c>
      <c r="U5" s="24">
        <v>27.75</v>
      </c>
      <c r="V5" s="23"/>
      <c r="W5" s="24">
        <v>26.06</v>
      </c>
      <c r="X5" s="23"/>
      <c r="Y5" s="24">
        <v>27.98</v>
      </c>
      <c r="Z5" s="23"/>
      <c r="AA5" s="38">
        <f t="shared" si="0"/>
        <v>283.70999999999998</v>
      </c>
      <c r="AB5" s="25">
        <v>1</v>
      </c>
      <c r="AC5" s="132">
        <v>2</v>
      </c>
      <c r="AD5" s="39">
        <f>AA5*0.94</f>
        <v>266.68739999999997</v>
      </c>
      <c r="AE5" s="25">
        <v>2</v>
      </c>
      <c r="AF5" s="25">
        <v>9</v>
      </c>
    </row>
    <row r="6" spans="1:32" s="1" customFormat="1" ht="20.100000000000001" customHeight="1" x14ac:dyDescent="0.3">
      <c r="A6" s="151" t="s">
        <v>2</v>
      </c>
      <c r="B6" s="152" t="s">
        <v>2</v>
      </c>
      <c r="C6" s="154">
        <v>11</v>
      </c>
      <c r="D6" s="58" t="s">
        <v>34</v>
      </c>
      <c r="E6" s="21" t="s">
        <v>6</v>
      </c>
      <c r="F6" s="21" t="s">
        <v>53</v>
      </c>
      <c r="G6" s="22">
        <v>39.51</v>
      </c>
      <c r="H6" s="23"/>
      <c r="I6" s="24">
        <v>21.14</v>
      </c>
      <c r="J6" s="23"/>
      <c r="K6" s="24">
        <v>35.32</v>
      </c>
      <c r="L6" s="23"/>
      <c r="M6" s="24">
        <v>21.21</v>
      </c>
      <c r="N6" s="23"/>
      <c r="O6" s="24">
        <v>32.270000000000003</v>
      </c>
      <c r="P6" s="23"/>
      <c r="Q6" s="24">
        <v>24.41</v>
      </c>
      <c r="R6" s="23"/>
      <c r="S6" s="24">
        <v>26.15</v>
      </c>
      <c r="T6" s="23"/>
      <c r="U6" s="24">
        <v>28.56</v>
      </c>
      <c r="V6" s="23"/>
      <c r="W6" s="24">
        <v>24.65</v>
      </c>
      <c r="X6" s="23"/>
      <c r="Y6" s="130">
        <v>30.57</v>
      </c>
      <c r="Z6" s="23"/>
      <c r="AA6" s="131">
        <f t="shared" si="0"/>
        <v>283.79000000000002</v>
      </c>
      <c r="AB6" s="25">
        <v>1</v>
      </c>
      <c r="AC6" s="132">
        <v>3</v>
      </c>
      <c r="AD6" s="39">
        <f>AA6*0.95</f>
        <v>269.60050000000001</v>
      </c>
      <c r="AE6" s="25">
        <v>3</v>
      </c>
      <c r="AF6" s="25">
        <v>9</v>
      </c>
    </row>
    <row r="7" spans="1:32" s="1" customFormat="1" ht="20.100000000000001" customHeight="1" x14ac:dyDescent="0.3">
      <c r="A7" s="151" t="s">
        <v>2</v>
      </c>
      <c r="B7" s="152" t="s">
        <v>43</v>
      </c>
      <c r="C7" s="154">
        <v>41</v>
      </c>
      <c r="D7" s="58" t="s">
        <v>38</v>
      </c>
      <c r="E7" s="21" t="s">
        <v>76</v>
      </c>
      <c r="F7" s="21" t="s">
        <v>77</v>
      </c>
      <c r="G7" s="22">
        <v>37.81</v>
      </c>
      <c r="H7" s="23"/>
      <c r="I7" s="24">
        <v>20.79</v>
      </c>
      <c r="J7" s="23"/>
      <c r="K7" s="24">
        <v>33.44</v>
      </c>
      <c r="L7" s="23"/>
      <c r="M7" s="24">
        <v>20.05</v>
      </c>
      <c r="N7" s="23"/>
      <c r="O7" s="24">
        <v>31.59</v>
      </c>
      <c r="P7" s="23"/>
      <c r="Q7" s="24">
        <v>24</v>
      </c>
      <c r="R7" s="23"/>
      <c r="S7" s="24">
        <v>31.92</v>
      </c>
      <c r="T7" s="23"/>
      <c r="U7" s="24">
        <v>29.68</v>
      </c>
      <c r="V7" s="23"/>
      <c r="W7" s="24">
        <v>27.72</v>
      </c>
      <c r="X7" s="23"/>
      <c r="Y7" s="24">
        <v>30.75</v>
      </c>
      <c r="Z7" s="23"/>
      <c r="AA7" s="38">
        <f t="shared" si="0"/>
        <v>287.75</v>
      </c>
      <c r="AB7" s="25">
        <v>1</v>
      </c>
      <c r="AC7" s="25">
        <v>4</v>
      </c>
      <c r="AD7" s="39">
        <f>AA7*0.95</f>
        <v>273.36250000000001</v>
      </c>
      <c r="AE7" s="25">
        <v>4</v>
      </c>
      <c r="AF7" s="25">
        <v>9</v>
      </c>
    </row>
    <row r="8" spans="1:32" s="1" customFormat="1" ht="20.100000000000001" customHeight="1" x14ac:dyDescent="0.3">
      <c r="A8" s="151" t="s">
        <v>2</v>
      </c>
      <c r="B8" s="152" t="s">
        <v>2</v>
      </c>
      <c r="C8" s="154">
        <v>40</v>
      </c>
      <c r="D8" s="58" t="s">
        <v>75</v>
      </c>
      <c r="E8" s="21" t="s">
        <v>76</v>
      </c>
      <c r="F8" s="21" t="s">
        <v>77</v>
      </c>
      <c r="G8" s="22">
        <v>37.4</v>
      </c>
      <c r="H8" s="23"/>
      <c r="I8" s="24">
        <v>19.829999999999998</v>
      </c>
      <c r="J8" s="23"/>
      <c r="K8" s="24">
        <v>43.72</v>
      </c>
      <c r="L8" s="23"/>
      <c r="M8" s="24">
        <v>19.690000000000001</v>
      </c>
      <c r="N8" s="23"/>
      <c r="O8" s="24">
        <v>30.65</v>
      </c>
      <c r="P8" s="23"/>
      <c r="Q8" s="24">
        <v>23.88</v>
      </c>
      <c r="R8" s="23"/>
      <c r="S8" s="24">
        <v>26.59</v>
      </c>
      <c r="T8" s="23"/>
      <c r="U8" s="24">
        <v>41.66</v>
      </c>
      <c r="V8" s="23" t="s">
        <v>100</v>
      </c>
      <c r="W8" s="24">
        <v>24.23</v>
      </c>
      <c r="X8" s="23"/>
      <c r="Y8" s="24">
        <v>24.27</v>
      </c>
      <c r="Z8" s="23"/>
      <c r="AA8" s="38">
        <f t="shared" si="0"/>
        <v>291.91999999999996</v>
      </c>
      <c r="AB8" s="25">
        <v>2</v>
      </c>
      <c r="AC8" s="25">
        <v>5</v>
      </c>
      <c r="AD8" s="39">
        <f>AA8*0.95</f>
        <v>277.32399999999996</v>
      </c>
      <c r="AE8" s="25">
        <v>5</v>
      </c>
      <c r="AF8" s="25">
        <v>6</v>
      </c>
    </row>
    <row r="9" spans="1:32" s="1" customFormat="1" ht="20.100000000000001" customHeight="1" x14ac:dyDescent="0.3">
      <c r="A9" s="151" t="s">
        <v>2</v>
      </c>
      <c r="B9" s="152" t="s">
        <v>2</v>
      </c>
      <c r="C9" s="154">
        <v>26</v>
      </c>
      <c r="D9" s="58" t="s">
        <v>78</v>
      </c>
      <c r="E9" s="21" t="s">
        <v>76</v>
      </c>
      <c r="F9" s="21" t="s">
        <v>77</v>
      </c>
      <c r="G9" s="22">
        <v>48.4</v>
      </c>
      <c r="H9" s="23" t="s">
        <v>66</v>
      </c>
      <c r="I9" s="24">
        <v>21.65</v>
      </c>
      <c r="J9" s="23"/>
      <c r="K9" s="24">
        <v>35.61</v>
      </c>
      <c r="L9" s="23"/>
      <c r="M9" s="24">
        <v>22</v>
      </c>
      <c r="N9" s="23"/>
      <c r="O9" s="24">
        <v>32.380000000000003</v>
      </c>
      <c r="P9" s="23"/>
      <c r="Q9" s="24">
        <v>24.46</v>
      </c>
      <c r="R9" s="23"/>
      <c r="S9" s="24">
        <v>27.14</v>
      </c>
      <c r="T9" s="23"/>
      <c r="U9" s="24">
        <v>27.93</v>
      </c>
      <c r="V9" s="23"/>
      <c r="W9" s="24">
        <v>26.83</v>
      </c>
      <c r="X9" s="23"/>
      <c r="Y9" s="24">
        <v>30.85</v>
      </c>
      <c r="Z9" s="23"/>
      <c r="AA9" s="38">
        <f t="shared" si="0"/>
        <v>297.25</v>
      </c>
      <c r="AB9" s="25">
        <v>3</v>
      </c>
      <c r="AC9" s="25">
        <v>6</v>
      </c>
      <c r="AD9" s="39">
        <f>AA9*0.95</f>
        <v>282.38749999999999</v>
      </c>
      <c r="AE9" s="25">
        <v>7</v>
      </c>
      <c r="AF9" s="25">
        <v>4</v>
      </c>
    </row>
    <row r="10" spans="1:32" s="1" customFormat="1" ht="20.100000000000001" customHeight="1" x14ac:dyDescent="0.3">
      <c r="A10" s="151" t="s">
        <v>2</v>
      </c>
      <c r="B10" s="152" t="s">
        <v>2</v>
      </c>
      <c r="C10" s="154">
        <v>2</v>
      </c>
      <c r="D10" s="58" t="s">
        <v>71</v>
      </c>
      <c r="E10" s="21" t="s">
        <v>6</v>
      </c>
      <c r="F10" s="21" t="s">
        <v>53</v>
      </c>
      <c r="G10" s="22">
        <v>43.63</v>
      </c>
      <c r="H10" s="23"/>
      <c r="I10" s="24">
        <v>20.45</v>
      </c>
      <c r="J10" s="23"/>
      <c r="K10" s="24">
        <v>37.46</v>
      </c>
      <c r="L10" s="23"/>
      <c r="M10" s="24">
        <v>22.12</v>
      </c>
      <c r="N10" s="23"/>
      <c r="O10" s="24">
        <v>34.020000000000003</v>
      </c>
      <c r="P10" s="23"/>
      <c r="Q10" s="24">
        <v>25.63</v>
      </c>
      <c r="R10" s="23"/>
      <c r="S10" s="24">
        <v>25.43</v>
      </c>
      <c r="T10" s="23"/>
      <c r="U10" s="24">
        <v>29.45</v>
      </c>
      <c r="V10" s="23"/>
      <c r="W10" s="24">
        <v>26.31</v>
      </c>
      <c r="X10" s="23"/>
      <c r="Y10" s="24">
        <v>34.82</v>
      </c>
      <c r="Z10" s="23"/>
      <c r="AA10" s="38">
        <f t="shared" si="0"/>
        <v>299.32</v>
      </c>
      <c r="AB10" s="25">
        <v>4</v>
      </c>
      <c r="AC10" s="25">
        <v>7</v>
      </c>
      <c r="AD10" s="39">
        <f>AA10*0.95</f>
        <v>284.35399999999998</v>
      </c>
      <c r="AE10" s="25">
        <v>8</v>
      </c>
      <c r="AF10" s="25">
        <v>3</v>
      </c>
    </row>
    <row r="11" spans="1:32" s="1" customFormat="1" ht="20.100000000000001" customHeight="1" x14ac:dyDescent="0.3">
      <c r="A11" s="151" t="s">
        <v>17</v>
      </c>
      <c r="B11" s="152" t="s">
        <v>17</v>
      </c>
      <c r="C11" s="154">
        <v>10</v>
      </c>
      <c r="D11" s="58" t="s">
        <v>107</v>
      </c>
      <c r="E11" s="21" t="s">
        <v>108</v>
      </c>
      <c r="F11" s="21" t="s">
        <v>109</v>
      </c>
      <c r="G11" s="22">
        <v>38.57</v>
      </c>
      <c r="H11" s="23"/>
      <c r="I11" s="24">
        <v>22.83</v>
      </c>
      <c r="J11" s="23"/>
      <c r="K11" s="24">
        <v>37.090000000000003</v>
      </c>
      <c r="L11" s="23"/>
      <c r="M11" s="24">
        <v>22.15</v>
      </c>
      <c r="N11" s="23"/>
      <c r="O11" s="24">
        <v>35.31</v>
      </c>
      <c r="P11" s="23"/>
      <c r="Q11" s="24">
        <v>25.91</v>
      </c>
      <c r="R11" s="23"/>
      <c r="S11" s="24">
        <v>26.72</v>
      </c>
      <c r="T11" s="23"/>
      <c r="U11" s="24">
        <v>38.24</v>
      </c>
      <c r="V11" s="23"/>
      <c r="W11" s="24">
        <v>25.85</v>
      </c>
      <c r="X11" s="23"/>
      <c r="Y11" s="24">
        <v>34.200000000000003</v>
      </c>
      <c r="Z11" s="23"/>
      <c r="AA11" s="38">
        <f t="shared" si="0"/>
        <v>306.87</v>
      </c>
      <c r="AB11" s="132">
        <v>2</v>
      </c>
      <c r="AC11" s="132">
        <v>8</v>
      </c>
      <c r="AD11" s="39">
        <f>AA11</f>
        <v>306.87</v>
      </c>
      <c r="AE11" s="132">
        <v>17</v>
      </c>
      <c r="AF11" s="25"/>
    </row>
    <row r="12" spans="1:32" s="1" customFormat="1" ht="20.100000000000001" customHeight="1" x14ac:dyDescent="0.3">
      <c r="A12" s="151" t="s">
        <v>4</v>
      </c>
      <c r="B12" s="152" t="s">
        <v>4</v>
      </c>
      <c r="C12" s="153">
        <v>13</v>
      </c>
      <c r="D12" s="58" t="s">
        <v>132</v>
      </c>
      <c r="E12" s="21" t="s">
        <v>106</v>
      </c>
      <c r="F12" s="21" t="s">
        <v>133</v>
      </c>
      <c r="G12" s="22">
        <v>40.700000000000003</v>
      </c>
      <c r="H12" s="23"/>
      <c r="I12" s="24">
        <v>21.82</v>
      </c>
      <c r="J12" s="23"/>
      <c r="K12" s="24">
        <v>43.06</v>
      </c>
      <c r="L12" s="23" t="s">
        <v>17</v>
      </c>
      <c r="M12" s="24">
        <v>22.36</v>
      </c>
      <c r="N12" s="23"/>
      <c r="O12" s="24">
        <v>39.19</v>
      </c>
      <c r="P12" s="23"/>
      <c r="Q12" s="24">
        <v>25.2</v>
      </c>
      <c r="R12" s="23"/>
      <c r="S12" s="24">
        <v>25.87</v>
      </c>
      <c r="T12" s="23"/>
      <c r="U12" s="24">
        <v>34.590000000000003</v>
      </c>
      <c r="V12" s="23" t="s">
        <v>17</v>
      </c>
      <c r="W12" s="24">
        <v>26.69</v>
      </c>
      <c r="X12" s="23"/>
      <c r="Y12" s="24">
        <v>30.92</v>
      </c>
      <c r="Z12" s="23"/>
      <c r="AA12" s="38">
        <f t="shared" si="0"/>
        <v>310.40000000000003</v>
      </c>
      <c r="AB12" s="25">
        <v>1</v>
      </c>
      <c r="AC12" s="132">
        <v>9</v>
      </c>
      <c r="AD12" s="39">
        <f>AA12*0.9</f>
        <v>279.36</v>
      </c>
      <c r="AE12" s="25">
        <v>6</v>
      </c>
      <c r="AF12" s="25">
        <v>9</v>
      </c>
    </row>
    <row r="13" spans="1:32" s="1" customFormat="1" ht="20.100000000000001" customHeight="1" x14ac:dyDescent="0.3">
      <c r="A13" s="151" t="s">
        <v>36</v>
      </c>
      <c r="B13" s="152" t="s">
        <v>36</v>
      </c>
      <c r="C13" s="154">
        <v>31</v>
      </c>
      <c r="D13" s="58" t="s">
        <v>84</v>
      </c>
      <c r="E13" s="21" t="s">
        <v>85</v>
      </c>
      <c r="F13" s="21" t="s">
        <v>61</v>
      </c>
      <c r="G13" s="22">
        <v>40.22</v>
      </c>
      <c r="H13" s="23"/>
      <c r="I13" s="24">
        <v>21.95</v>
      </c>
      <c r="J13" s="23"/>
      <c r="K13" s="24">
        <v>35.96</v>
      </c>
      <c r="L13" s="23"/>
      <c r="M13" s="24">
        <v>21.66</v>
      </c>
      <c r="N13" s="23"/>
      <c r="O13" s="24">
        <v>31.73</v>
      </c>
      <c r="P13" s="23"/>
      <c r="Q13" s="24">
        <v>37.69</v>
      </c>
      <c r="R13" s="23" t="s">
        <v>17</v>
      </c>
      <c r="S13" s="24">
        <v>36.979999999999997</v>
      </c>
      <c r="T13" s="23" t="s">
        <v>100</v>
      </c>
      <c r="U13" s="24">
        <v>28.65</v>
      </c>
      <c r="V13" s="23"/>
      <c r="W13" s="24">
        <v>26.3</v>
      </c>
      <c r="X13" s="23"/>
      <c r="Y13" s="24">
        <v>29.34</v>
      </c>
      <c r="Z13" s="23"/>
      <c r="AA13" s="38">
        <f t="shared" si="0"/>
        <v>310.47999999999996</v>
      </c>
      <c r="AB13" s="25">
        <v>1</v>
      </c>
      <c r="AC13" s="132">
        <v>10</v>
      </c>
      <c r="AD13" s="39">
        <f>AA13*0.93</f>
        <v>288.74639999999999</v>
      </c>
      <c r="AE13" s="25">
        <v>10</v>
      </c>
      <c r="AF13" s="25"/>
    </row>
    <row r="14" spans="1:32" s="1" customFormat="1" ht="20.100000000000001" customHeight="1" x14ac:dyDescent="0.3">
      <c r="A14" s="151" t="s">
        <v>2</v>
      </c>
      <c r="B14" s="152" t="s">
        <v>2</v>
      </c>
      <c r="C14" s="153">
        <v>42</v>
      </c>
      <c r="D14" s="58" t="s">
        <v>89</v>
      </c>
      <c r="E14" s="21" t="s">
        <v>6</v>
      </c>
      <c r="F14" s="21" t="s">
        <v>60</v>
      </c>
      <c r="G14" s="22">
        <v>42.86</v>
      </c>
      <c r="H14" s="23"/>
      <c r="I14" s="24">
        <v>22.42</v>
      </c>
      <c r="J14" s="23"/>
      <c r="K14" s="24">
        <v>37.159999999999997</v>
      </c>
      <c r="L14" s="23"/>
      <c r="M14" s="24">
        <v>21.93</v>
      </c>
      <c r="N14" s="23"/>
      <c r="O14" s="24">
        <v>33.97</v>
      </c>
      <c r="P14" s="23"/>
      <c r="Q14" s="24">
        <v>26.52</v>
      </c>
      <c r="R14" s="23"/>
      <c r="S14" s="24">
        <v>26.61</v>
      </c>
      <c r="T14" s="23"/>
      <c r="U14" s="24">
        <v>34.340000000000003</v>
      </c>
      <c r="V14" s="23" t="s">
        <v>141</v>
      </c>
      <c r="W14" s="24">
        <v>26.72</v>
      </c>
      <c r="X14" s="23"/>
      <c r="Y14" s="24">
        <v>37.99</v>
      </c>
      <c r="Z14" s="23" t="s">
        <v>143</v>
      </c>
      <c r="AA14" s="38">
        <f t="shared" si="0"/>
        <v>310.52000000000004</v>
      </c>
      <c r="AB14" s="25">
        <v>5</v>
      </c>
      <c r="AC14" s="132">
        <v>11</v>
      </c>
      <c r="AD14" s="39">
        <f>AA14*0.95</f>
        <v>294.99400000000003</v>
      </c>
      <c r="AE14" s="25">
        <v>12</v>
      </c>
      <c r="AF14" s="25">
        <v>2</v>
      </c>
    </row>
    <row r="15" spans="1:32" s="1" customFormat="1" ht="20.100000000000001" customHeight="1" x14ac:dyDescent="0.3">
      <c r="A15" s="151" t="s">
        <v>2</v>
      </c>
      <c r="B15" s="152" t="s">
        <v>43</v>
      </c>
      <c r="C15" s="154">
        <v>20</v>
      </c>
      <c r="D15" s="58" t="s">
        <v>72</v>
      </c>
      <c r="E15" s="21" t="s">
        <v>6</v>
      </c>
      <c r="F15" s="21" t="s">
        <v>53</v>
      </c>
      <c r="G15" s="22">
        <v>42.18</v>
      </c>
      <c r="H15" s="23"/>
      <c r="I15" s="24">
        <v>22.6</v>
      </c>
      <c r="J15" s="23"/>
      <c r="K15" s="24">
        <v>35.9</v>
      </c>
      <c r="L15" s="23"/>
      <c r="M15" s="24">
        <v>21.92</v>
      </c>
      <c r="N15" s="23"/>
      <c r="O15" s="24">
        <v>33.71</v>
      </c>
      <c r="P15" s="23"/>
      <c r="Q15" s="24">
        <v>26.02</v>
      </c>
      <c r="R15" s="23"/>
      <c r="S15" s="24">
        <v>26.82</v>
      </c>
      <c r="T15" s="23"/>
      <c r="U15" s="24">
        <v>31.56</v>
      </c>
      <c r="V15" s="23"/>
      <c r="W15" s="24">
        <v>26.19</v>
      </c>
      <c r="X15" s="23"/>
      <c r="Y15" s="24">
        <v>43.77</v>
      </c>
      <c r="Z15" s="23" t="s">
        <v>17</v>
      </c>
      <c r="AA15" s="38">
        <f t="shared" si="0"/>
        <v>310.67</v>
      </c>
      <c r="AB15" s="25">
        <v>2</v>
      </c>
      <c r="AC15" s="132">
        <v>12</v>
      </c>
      <c r="AD15" s="39">
        <f>AA15*0.95</f>
        <v>295.13650000000001</v>
      </c>
      <c r="AE15" s="25">
        <v>13</v>
      </c>
      <c r="AF15" s="25">
        <v>6</v>
      </c>
    </row>
    <row r="16" spans="1:32" s="1" customFormat="1" ht="20.100000000000001" customHeight="1" x14ac:dyDescent="0.3">
      <c r="A16" s="151" t="s">
        <v>17</v>
      </c>
      <c r="B16" s="152" t="s">
        <v>43</v>
      </c>
      <c r="C16" s="153">
        <v>15</v>
      </c>
      <c r="D16" s="58" t="s">
        <v>116</v>
      </c>
      <c r="E16" s="21" t="s">
        <v>65</v>
      </c>
      <c r="F16" s="21" t="s">
        <v>109</v>
      </c>
      <c r="G16" s="22">
        <v>41.17</v>
      </c>
      <c r="H16" s="23"/>
      <c r="I16" s="24">
        <v>24.45</v>
      </c>
      <c r="J16" s="23"/>
      <c r="K16" s="24">
        <v>40.9</v>
      </c>
      <c r="L16" s="23" t="s">
        <v>100</v>
      </c>
      <c r="M16" s="24">
        <v>22.4</v>
      </c>
      <c r="N16" s="23"/>
      <c r="O16" s="24">
        <v>34.950000000000003</v>
      </c>
      <c r="P16" s="23"/>
      <c r="Q16" s="24">
        <v>26.61</v>
      </c>
      <c r="R16" s="23"/>
      <c r="S16" s="24">
        <v>28.66</v>
      </c>
      <c r="T16" s="23"/>
      <c r="U16" s="24">
        <v>30.46</v>
      </c>
      <c r="V16" s="23"/>
      <c r="W16" s="24">
        <v>27.1</v>
      </c>
      <c r="X16" s="23"/>
      <c r="Y16" s="24">
        <v>34.909999999999997</v>
      </c>
      <c r="Z16" s="23"/>
      <c r="AA16" s="38">
        <f t="shared" si="0"/>
        <v>311.61</v>
      </c>
      <c r="AB16" s="25">
        <v>3</v>
      </c>
      <c r="AC16" s="132">
        <v>13</v>
      </c>
      <c r="AD16" s="39">
        <f>AA16</f>
        <v>311.61</v>
      </c>
      <c r="AE16" s="132">
        <v>20</v>
      </c>
      <c r="AF16" s="25">
        <v>4</v>
      </c>
    </row>
    <row r="17" spans="1:32" s="1" customFormat="1" ht="20.100000000000001" customHeight="1" x14ac:dyDescent="0.3">
      <c r="A17" s="151" t="s">
        <v>2</v>
      </c>
      <c r="B17" s="152" t="s">
        <v>2</v>
      </c>
      <c r="C17" s="154">
        <v>7</v>
      </c>
      <c r="D17" s="58" t="s">
        <v>45</v>
      </c>
      <c r="E17" s="21" t="s">
        <v>65</v>
      </c>
      <c r="F17" s="21" t="s">
        <v>79</v>
      </c>
      <c r="G17" s="22">
        <v>38.409999999999997</v>
      </c>
      <c r="H17" s="23"/>
      <c r="I17" s="24">
        <v>20.74</v>
      </c>
      <c r="J17" s="23"/>
      <c r="K17" s="24">
        <v>40.43</v>
      </c>
      <c r="L17" s="23" t="s">
        <v>17</v>
      </c>
      <c r="M17" s="24">
        <v>20.5</v>
      </c>
      <c r="N17" s="23"/>
      <c r="O17" s="24">
        <v>33.43</v>
      </c>
      <c r="P17" s="23"/>
      <c r="Q17" s="24">
        <v>24.48</v>
      </c>
      <c r="R17" s="23"/>
      <c r="S17" s="24">
        <v>26.22</v>
      </c>
      <c r="T17" s="23"/>
      <c r="U17" s="24">
        <v>41.66</v>
      </c>
      <c r="V17" s="23" t="s">
        <v>100</v>
      </c>
      <c r="W17" s="24">
        <v>30.29</v>
      </c>
      <c r="X17" s="23" t="s">
        <v>17</v>
      </c>
      <c r="Y17" s="24">
        <v>38.340000000000003</v>
      </c>
      <c r="Z17" s="23" t="s">
        <v>17</v>
      </c>
      <c r="AA17" s="38">
        <f t="shared" si="0"/>
        <v>314.5</v>
      </c>
      <c r="AB17" s="25">
        <v>6</v>
      </c>
      <c r="AC17" s="132">
        <v>14</v>
      </c>
      <c r="AD17" s="39">
        <f>AA17*0.95</f>
        <v>298.77499999999998</v>
      </c>
      <c r="AE17" s="25">
        <v>15</v>
      </c>
      <c r="AF17" s="25">
        <v>1</v>
      </c>
    </row>
    <row r="18" spans="1:32" s="1" customFormat="1" ht="20.100000000000001" customHeight="1" x14ac:dyDescent="0.3">
      <c r="A18" s="151" t="s">
        <v>17</v>
      </c>
      <c r="B18" s="155" t="s">
        <v>17</v>
      </c>
      <c r="C18" s="153">
        <v>14</v>
      </c>
      <c r="D18" s="58" t="s">
        <v>134</v>
      </c>
      <c r="E18" s="21" t="s">
        <v>63</v>
      </c>
      <c r="F18" s="21" t="s">
        <v>123</v>
      </c>
      <c r="G18" s="22">
        <v>41.74</v>
      </c>
      <c r="H18" s="23"/>
      <c r="I18" s="24">
        <v>27.83</v>
      </c>
      <c r="J18" s="23" t="s">
        <v>100</v>
      </c>
      <c r="K18" s="24">
        <v>32.950000000000003</v>
      </c>
      <c r="L18" s="23"/>
      <c r="M18" s="24">
        <v>20.350000000000001</v>
      </c>
      <c r="N18" s="23"/>
      <c r="O18" s="24">
        <v>33.590000000000003</v>
      </c>
      <c r="P18" s="23"/>
      <c r="Q18" s="24">
        <v>25.26</v>
      </c>
      <c r="R18" s="23"/>
      <c r="S18" s="24">
        <v>26.37</v>
      </c>
      <c r="T18" s="23"/>
      <c r="U18" s="24">
        <v>29.92</v>
      </c>
      <c r="V18" s="23"/>
      <c r="W18" s="24">
        <v>35.85</v>
      </c>
      <c r="X18" s="23" t="s">
        <v>46</v>
      </c>
      <c r="Y18" s="130">
        <v>44.2</v>
      </c>
      <c r="Z18" s="23" t="s">
        <v>46</v>
      </c>
      <c r="AA18" s="131">
        <f t="shared" si="0"/>
        <v>318.06</v>
      </c>
      <c r="AB18" s="132">
        <v>3</v>
      </c>
      <c r="AC18" s="132">
        <v>15</v>
      </c>
      <c r="AD18" s="133">
        <f>AA18</f>
        <v>318.06</v>
      </c>
      <c r="AE18" s="132">
        <v>23</v>
      </c>
      <c r="AF18" s="25">
        <v>6</v>
      </c>
    </row>
    <row r="19" spans="1:32" s="1" customFormat="1" ht="20.100000000000001" customHeight="1" x14ac:dyDescent="0.3">
      <c r="A19" s="151" t="s">
        <v>2</v>
      </c>
      <c r="B19" s="152" t="s">
        <v>2</v>
      </c>
      <c r="C19" s="154">
        <v>27</v>
      </c>
      <c r="D19" s="58" t="s">
        <v>81</v>
      </c>
      <c r="E19" s="21" t="s">
        <v>65</v>
      </c>
      <c r="F19" s="21" t="s">
        <v>82</v>
      </c>
      <c r="G19" s="22">
        <v>45.84</v>
      </c>
      <c r="H19" s="23"/>
      <c r="I19" s="24">
        <v>23.8</v>
      </c>
      <c r="J19" s="23"/>
      <c r="K19" s="24">
        <v>39.96</v>
      </c>
      <c r="L19" s="23"/>
      <c r="M19" s="24">
        <v>23.21</v>
      </c>
      <c r="N19" s="23"/>
      <c r="O19" s="24">
        <v>39.369999999999997</v>
      </c>
      <c r="P19" s="23"/>
      <c r="Q19" s="24">
        <v>29.8</v>
      </c>
      <c r="R19" s="23"/>
      <c r="S19" s="24">
        <v>29.05</v>
      </c>
      <c r="T19" s="23"/>
      <c r="U19" s="24">
        <v>33.4</v>
      </c>
      <c r="V19" s="23"/>
      <c r="W19" s="24">
        <v>28.25</v>
      </c>
      <c r="X19" s="23"/>
      <c r="Y19" s="24">
        <v>32.159999999999997</v>
      </c>
      <c r="Z19" s="23"/>
      <c r="AA19" s="38">
        <f t="shared" si="0"/>
        <v>324.84000000000003</v>
      </c>
      <c r="AB19" s="25">
        <v>7</v>
      </c>
      <c r="AC19" s="25">
        <v>16</v>
      </c>
      <c r="AD19" s="39">
        <f>AA19*0.95</f>
        <v>308.59800000000001</v>
      </c>
      <c r="AE19" s="132">
        <v>18</v>
      </c>
      <c r="AF19" s="25"/>
    </row>
    <row r="20" spans="1:32" s="1" customFormat="1" ht="20.100000000000001" customHeight="1" x14ac:dyDescent="0.3">
      <c r="A20" s="151" t="s">
        <v>4</v>
      </c>
      <c r="B20" s="152" t="s">
        <v>4</v>
      </c>
      <c r="C20" s="154">
        <v>34</v>
      </c>
      <c r="D20" s="58" t="s">
        <v>115</v>
      </c>
      <c r="E20" s="21" t="s">
        <v>85</v>
      </c>
      <c r="F20" s="21" t="s">
        <v>85</v>
      </c>
      <c r="G20" s="22">
        <v>43.98</v>
      </c>
      <c r="H20" s="23"/>
      <c r="I20" s="24">
        <v>23.58</v>
      </c>
      <c r="J20" s="23"/>
      <c r="K20" s="24">
        <v>40.21</v>
      </c>
      <c r="L20" s="23"/>
      <c r="M20" s="24">
        <v>22.66</v>
      </c>
      <c r="N20" s="23"/>
      <c r="O20" s="24">
        <v>35.51</v>
      </c>
      <c r="P20" s="23"/>
      <c r="Q20" s="24">
        <v>30.81</v>
      </c>
      <c r="R20" s="23"/>
      <c r="S20" s="24">
        <v>31.61</v>
      </c>
      <c r="T20" s="23"/>
      <c r="U20" s="24">
        <v>36.35</v>
      </c>
      <c r="V20" s="23"/>
      <c r="W20" s="24">
        <v>28.71</v>
      </c>
      <c r="X20" s="23"/>
      <c r="Y20" s="24">
        <v>36.270000000000003</v>
      </c>
      <c r="Z20" s="23"/>
      <c r="AA20" s="38">
        <f t="shared" si="0"/>
        <v>329.69</v>
      </c>
      <c r="AB20" s="25">
        <v>2</v>
      </c>
      <c r="AC20" s="25">
        <v>17</v>
      </c>
      <c r="AD20" s="39">
        <f>AA20*0.9</f>
        <v>296.721</v>
      </c>
      <c r="AE20" s="25">
        <v>14</v>
      </c>
      <c r="AF20" s="25"/>
    </row>
    <row r="21" spans="1:32" s="1" customFormat="1" ht="20.100000000000001" customHeight="1" x14ac:dyDescent="0.3">
      <c r="A21" s="151" t="s">
        <v>37</v>
      </c>
      <c r="B21" s="152" t="s">
        <v>37</v>
      </c>
      <c r="C21" s="154">
        <v>30</v>
      </c>
      <c r="D21" s="58" t="s">
        <v>117</v>
      </c>
      <c r="E21" s="21" t="s">
        <v>64</v>
      </c>
      <c r="F21" s="21" t="s">
        <v>59</v>
      </c>
      <c r="G21" s="22">
        <v>42.7</v>
      </c>
      <c r="H21" s="23"/>
      <c r="I21" s="24">
        <v>22.1</v>
      </c>
      <c r="J21" s="23"/>
      <c r="K21" s="24">
        <v>37.909999999999997</v>
      </c>
      <c r="L21" s="23"/>
      <c r="M21" s="24">
        <v>22.49</v>
      </c>
      <c r="N21" s="23"/>
      <c r="O21" s="24">
        <v>36.44</v>
      </c>
      <c r="P21" s="23"/>
      <c r="Q21" s="24">
        <v>31.37</v>
      </c>
      <c r="R21" s="23"/>
      <c r="S21" s="24">
        <v>29.03</v>
      </c>
      <c r="T21" s="23"/>
      <c r="U21" s="24">
        <v>35.630000000000003</v>
      </c>
      <c r="V21" s="23" t="s">
        <v>17</v>
      </c>
      <c r="W21" s="24">
        <v>30.22</v>
      </c>
      <c r="X21" s="23"/>
      <c r="Y21" s="24">
        <v>46.06</v>
      </c>
      <c r="Z21" s="23" t="s">
        <v>100</v>
      </c>
      <c r="AA21" s="38">
        <f t="shared" si="0"/>
        <v>333.95</v>
      </c>
      <c r="AB21" s="25">
        <v>1</v>
      </c>
      <c r="AC21" s="25">
        <v>18</v>
      </c>
      <c r="AD21" s="39">
        <f>AA21*0.86</f>
        <v>287.197</v>
      </c>
      <c r="AE21" s="25">
        <v>9</v>
      </c>
      <c r="AF21" s="25"/>
    </row>
    <row r="22" spans="1:32" s="1" customFormat="1" ht="20.100000000000001" customHeight="1" x14ac:dyDescent="0.3">
      <c r="A22" s="151" t="s">
        <v>4</v>
      </c>
      <c r="B22" s="152" t="s">
        <v>4</v>
      </c>
      <c r="C22" s="153">
        <v>8</v>
      </c>
      <c r="D22" s="58" t="s">
        <v>110</v>
      </c>
      <c r="E22" s="21" t="s">
        <v>111</v>
      </c>
      <c r="F22" s="21" t="s">
        <v>112</v>
      </c>
      <c r="G22" s="22">
        <v>41.27</v>
      </c>
      <c r="H22" s="23"/>
      <c r="I22" s="24">
        <v>28.58</v>
      </c>
      <c r="J22" s="23" t="s">
        <v>100</v>
      </c>
      <c r="K22" s="24">
        <v>37.99</v>
      </c>
      <c r="L22" s="23"/>
      <c r="M22" s="24">
        <v>23.81</v>
      </c>
      <c r="N22" s="23"/>
      <c r="O22" s="24">
        <v>36.369999999999997</v>
      </c>
      <c r="P22" s="23"/>
      <c r="Q22" s="24">
        <v>30.32</v>
      </c>
      <c r="R22" s="23"/>
      <c r="S22" s="24">
        <v>36.61</v>
      </c>
      <c r="T22" s="23" t="s">
        <v>100</v>
      </c>
      <c r="U22" s="24">
        <v>32.26</v>
      </c>
      <c r="V22" s="23"/>
      <c r="W22" s="24">
        <v>29.82</v>
      </c>
      <c r="X22" s="23"/>
      <c r="Y22" s="24">
        <v>38.83</v>
      </c>
      <c r="Z22" s="23"/>
      <c r="AA22" s="38">
        <f t="shared" si="0"/>
        <v>335.85999999999996</v>
      </c>
      <c r="AB22" s="25">
        <v>3</v>
      </c>
      <c r="AC22" s="25">
        <v>19</v>
      </c>
      <c r="AD22" s="39">
        <f>AA22*0.9</f>
        <v>302.27399999999994</v>
      </c>
      <c r="AE22" s="25">
        <v>16</v>
      </c>
      <c r="AF22" s="25"/>
    </row>
    <row r="23" spans="1:32" s="1" customFormat="1" ht="20.100000000000001" customHeight="1" x14ac:dyDescent="0.3">
      <c r="A23" s="151" t="s">
        <v>36</v>
      </c>
      <c r="B23" s="152" t="s">
        <v>36</v>
      </c>
      <c r="C23" s="153">
        <v>28</v>
      </c>
      <c r="D23" s="58" t="s">
        <v>58</v>
      </c>
      <c r="E23" s="21" t="s">
        <v>65</v>
      </c>
      <c r="F23" s="21" t="s">
        <v>54</v>
      </c>
      <c r="G23" s="22">
        <v>43.32</v>
      </c>
      <c r="H23" s="23"/>
      <c r="I23" s="24">
        <v>31.38</v>
      </c>
      <c r="J23" s="23" t="s">
        <v>100</v>
      </c>
      <c r="K23" s="24">
        <v>40.17</v>
      </c>
      <c r="L23" s="23"/>
      <c r="M23" s="24">
        <v>22.93</v>
      </c>
      <c r="N23" s="23"/>
      <c r="O23" s="24">
        <v>36.729999999999997</v>
      </c>
      <c r="P23" s="23"/>
      <c r="Q23" s="24">
        <v>39.68</v>
      </c>
      <c r="R23" s="23" t="s">
        <v>100</v>
      </c>
      <c r="S23" s="24">
        <v>30.93</v>
      </c>
      <c r="T23" s="23"/>
      <c r="U23" s="24">
        <v>30.47</v>
      </c>
      <c r="V23" s="23"/>
      <c r="W23" s="24">
        <v>30.67</v>
      </c>
      <c r="X23" s="23"/>
      <c r="Y23" s="24">
        <v>31.98</v>
      </c>
      <c r="Z23" s="23"/>
      <c r="AA23" s="38">
        <f t="shared" si="0"/>
        <v>338.26000000000005</v>
      </c>
      <c r="AB23" s="25">
        <v>2</v>
      </c>
      <c r="AC23" s="25">
        <v>20</v>
      </c>
      <c r="AD23" s="39">
        <f>AA23*0.93</f>
        <v>314.58180000000004</v>
      </c>
      <c r="AE23" s="132">
        <v>21</v>
      </c>
      <c r="AF23" s="25">
        <v>9</v>
      </c>
    </row>
    <row r="24" spans="1:32" s="1" customFormat="1" ht="20.100000000000001" customHeight="1" x14ac:dyDescent="0.3">
      <c r="A24" s="151" t="s">
        <v>2</v>
      </c>
      <c r="B24" s="152" t="s">
        <v>2</v>
      </c>
      <c r="C24" s="153">
        <v>60</v>
      </c>
      <c r="D24" s="58" t="s">
        <v>98</v>
      </c>
      <c r="E24" s="21" t="s">
        <v>65</v>
      </c>
      <c r="F24" s="21" t="s">
        <v>101</v>
      </c>
      <c r="G24" s="22">
        <v>46.12</v>
      </c>
      <c r="H24" s="23"/>
      <c r="I24" s="24">
        <v>24.88</v>
      </c>
      <c r="J24" s="23"/>
      <c r="K24" s="24">
        <v>40.74</v>
      </c>
      <c r="L24" s="23"/>
      <c r="M24" s="24">
        <v>21.87</v>
      </c>
      <c r="N24" s="23"/>
      <c r="O24" s="24">
        <v>38.69</v>
      </c>
      <c r="P24" s="23"/>
      <c r="Q24" s="24">
        <v>32.32</v>
      </c>
      <c r="R24" s="23" t="s">
        <v>141</v>
      </c>
      <c r="S24" s="24">
        <v>34.700000000000003</v>
      </c>
      <c r="T24" s="23"/>
      <c r="U24" s="24">
        <v>36.659999999999997</v>
      </c>
      <c r="V24" s="23"/>
      <c r="W24" s="24">
        <v>30.19</v>
      </c>
      <c r="X24" s="23"/>
      <c r="Y24" s="24">
        <v>33.549999999999997</v>
      </c>
      <c r="Z24" s="23"/>
      <c r="AA24" s="38">
        <f t="shared" si="0"/>
        <v>339.72</v>
      </c>
      <c r="AB24" s="25">
        <v>8</v>
      </c>
      <c r="AC24" s="25">
        <v>21</v>
      </c>
      <c r="AD24" s="39">
        <f>AA24*0.95</f>
        <v>322.73400000000004</v>
      </c>
      <c r="AE24" s="25">
        <v>25</v>
      </c>
      <c r="AF24" s="25"/>
    </row>
    <row r="25" spans="1:32" s="1" customFormat="1" ht="20.100000000000001" customHeight="1" x14ac:dyDescent="0.3">
      <c r="A25" s="151" t="s">
        <v>36</v>
      </c>
      <c r="B25" s="152" t="s">
        <v>36</v>
      </c>
      <c r="C25" s="154">
        <v>46</v>
      </c>
      <c r="D25" s="58" t="s">
        <v>92</v>
      </c>
      <c r="E25" s="21" t="s">
        <v>93</v>
      </c>
      <c r="F25" s="21" t="s">
        <v>94</v>
      </c>
      <c r="G25" s="22">
        <v>44.38</v>
      </c>
      <c r="H25" s="23"/>
      <c r="I25" s="24">
        <v>25.04</v>
      </c>
      <c r="J25" s="23"/>
      <c r="K25" s="24">
        <v>40.94</v>
      </c>
      <c r="L25" s="23"/>
      <c r="M25" s="24">
        <v>23.76</v>
      </c>
      <c r="N25" s="23"/>
      <c r="O25" s="24">
        <v>38.369999999999997</v>
      </c>
      <c r="P25" s="23"/>
      <c r="Q25" s="24">
        <v>34.54</v>
      </c>
      <c r="R25" s="23"/>
      <c r="S25" s="24">
        <v>31.32</v>
      </c>
      <c r="T25" s="23"/>
      <c r="U25" s="24">
        <v>30.49</v>
      </c>
      <c r="V25" s="23"/>
      <c r="W25" s="24">
        <v>32.409999999999997</v>
      </c>
      <c r="X25" s="23"/>
      <c r="Y25" s="24">
        <v>39.28</v>
      </c>
      <c r="Z25" s="23"/>
      <c r="AA25" s="38">
        <f t="shared" si="0"/>
        <v>340.53</v>
      </c>
      <c r="AB25" s="25">
        <v>3</v>
      </c>
      <c r="AC25" s="25">
        <v>22</v>
      </c>
      <c r="AD25" s="39">
        <f>AA25*0.93</f>
        <v>316.69290000000001</v>
      </c>
      <c r="AE25" s="132">
        <v>22</v>
      </c>
      <c r="AF25" s="25"/>
    </row>
    <row r="26" spans="1:32" s="1" customFormat="1" ht="20.100000000000001" customHeight="1" x14ac:dyDescent="0.3">
      <c r="A26" s="151" t="s">
        <v>37</v>
      </c>
      <c r="B26" s="152" t="s">
        <v>37</v>
      </c>
      <c r="C26" s="154">
        <v>9</v>
      </c>
      <c r="D26" s="58" t="s">
        <v>113</v>
      </c>
      <c r="E26" s="21" t="s">
        <v>64</v>
      </c>
      <c r="F26" s="21" t="s">
        <v>59</v>
      </c>
      <c r="G26" s="22">
        <v>43.04</v>
      </c>
      <c r="H26" s="23"/>
      <c r="I26" s="24">
        <v>24.61</v>
      </c>
      <c r="J26" s="23"/>
      <c r="K26" s="24">
        <v>41.17</v>
      </c>
      <c r="L26" s="23"/>
      <c r="M26" s="24">
        <v>23.54</v>
      </c>
      <c r="N26" s="23"/>
      <c r="O26" s="24">
        <v>36.880000000000003</v>
      </c>
      <c r="P26" s="23"/>
      <c r="Q26" s="24">
        <v>31.4</v>
      </c>
      <c r="R26" s="23"/>
      <c r="S26" s="24">
        <v>37.36</v>
      </c>
      <c r="T26" s="23"/>
      <c r="U26" s="24">
        <v>29.94</v>
      </c>
      <c r="V26" s="23"/>
      <c r="W26" s="24">
        <v>31.94</v>
      </c>
      <c r="X26" s="23"/>
      <c r="Y26" s="24">
        <v>41.06</v>
      </c>
      <c r="Z26" s="23"/>
      <c r="AA26" s="38">
        <f t="shared" si="0"/>
        <v>340.94</v>
      </c>
      <c r="AB26" s="25">
        <v>2</v>
      </c>
      <c r="AC26" s="25">
        <v>23</v>
      </c>
      <c r="AD26" s="39">
        <f>AA26*0.86</f>
        <v>293.20839999999998</v>
      </c>
      <c r="AE26" s="25">
        <v>11</v>
      </c>
      <c r="AF26" s="25"/>
    </row>
    <row r="27" spans="1:32" s="1" customFormat="1" ht="20.100000000000001" customHeight="1" x14ac:dyDescent="0.3">
      <c r="A27" s="156" t="s">
        <v>2</v>
      </c>
      <c r="B27" s="155" t="s">
        <v>55</v>
      </c>
      <c r="C27" s="153">
        <v>59</v>
      </c>
      <c r="D27" s="58" t="s">
        <v>99</v>
      </c>
      <c r="E27" s="21" t="s">
        <v>65</v>
      </c>
      <c r="F27" s="21" t="s">
        <v>101</v>
      </c>
      <c r="G27" s="22">
        <v>44.6</v>
      </c>
      <c r="H27" s="23"/>
      <c r="I27" s="24">
        <v>23.97</v>
      </c>
      <c r="J27" s="23"/>
      <c r="K27" s="24">
        <v>41.98</v>
      </c>
      <c r="L27" s="23"/>
      <c r="M27" s="24">
        <v>24.17</v>
      </c>
      <c r="N27" s="23"/>
      <c r="O27" s="24">
        <v>38.340000000000003</v>
      </c>
      <c r="P27" s="23"/>
      <c r="Q27" s="24">
        <v>35.85</v>
      </c>
      <c r="R27" s="23"/>
      <c r="S27" s="24">
        <v>32.29</v>
      </c>
      <c r="T27" s="23"/>
      <c r="U27" s="24">
        <v>32.35</v>
      </c>
      <c r="V27" s="23"/>
      <c r="W27" s="24">
        <v>30.18</v>
      </c>
      <c r="X27" s="23"/>
      <c r="Y27" s="24">
        <v>42.29</v>
      </c>
      <c r="Z27" s="23"/>
      <c r="AA27" s="38">
        <f t="shared" si="0"/>
        <v>346.02</v>
      </c>
      <c r="AB27" s="25">
        <v>1</v>
      </c>
      <c r="AC27" s="25">
        <v>24</v>
      </c>
      <c r="AD27" s="39">
        <f>AA27*0.95</f>
        <v>328.71899999999999</v>
      </c>
      <c r="AE27" s="25">
        <v>27</v>
      </c>
      <c r="AF27" s="25">
        <v>9</v>
      </c>
    </row>
    <row r="28" spans="1:32" s="1" customFormat="1" ht="20.100000000000001" customHeight="1" x14ac:dyDescent="0.3">
      <c r="A28" s="151" t="s">
        <v>36</v>
      </c>
      <c r="B28" s="152" t="s">
        <v>36</v>
      </c>
      <c r="C28" s="154">
        <v>32</v>
      </c>
      <c r="D28" s="58" t="s">
        <v>124</v>
      </c>
      <c r="E28" s="21" t="s">
        <v>50</v>
      </c>
      <c r="F28" s="21" t="s">
        <v>54</v>
      </c>
      <c r="G28" s="22">
        <v>43.87</v>
      </c>
      <c r="H28" s="23"/>
      <c r="I28" s="24">
        <v>26.38</v>
      </c>
      <c r="J28" s="23"/>
      <c r="K28" s="24">
        <v>38.54</v>
      </c>
      <c r="L28" s="23"/>
      <c r="M28" s="24">
        <v>29.91</v>
      </c>
      <c r="N28" s="23" t="s">
        <v>100</v>
      </c>
      <c r="O28" s="24">
        <v>38.06</v>
      </c>
      <c r="P28" s="23"/>
      <c r="Q28" s="24">
        <v>30.36</v>
      </c>
      <c r="R28" s="23"/>
      <c r="S28" s="24">
        <v>31.98</v>
      </c>
      <c r="T28" s="23"/>
      <c r="U28" s="24">
        <v>35.49</v>
      </c>
      <c r="V28" s="23" t="s">
        <v>100</v>
      </c>
      <c r="W28" s="24">
        <v>29.75</v>
      </c>
      <c r="X28" s="23"/>
      <c r="Y28" s="24">
        <v>41.81</v>
      </c>
      <c r="Z28" s="23"/>
      <c r="AA28" s="38">
        <f t="shared" si="0"/>
        <v>346.15</v>
      </c>
      <c r="AB28" s="25">
        <v>4</v>
      </c>
      <c r="AC28" s="25">
        <v>25</v>
      </c>
      <c r="AD28" s="39">
        <f>AA28*0.93</f>
        <v>321.91949999999997</v>
      </c>
      <c r="AE28" s="25">
        <v>24</v>
      </c>
      <c r="AF28" s="25">
        <v>6</v>
      </c>
    </row>
    <row r="29" spans="1:32" s="1" customFormat="1" ht="20.100000000000001" customHeight="1" x14ac:dyDescent="0.3">
      <c r="A29" s="151" t="s">
        <v>36</v>
      </c>
      <c r="B29" s="152" t="s">
        <v>36</v>
      </c>
      <c r="C29" s="154">
        <v>3</v>
      </c>
      <c r="D29" s="58" t="s">
        <v>56</v>
      </c>
      <c r="E29" s="21" t="s">
        <v>68</v>
      </c>
      <c r="F29" s="21" t="s">
        <v>80</v>
      </c>
      <c r="G29" s="22">
        <v>53.31</v>
      </c>
      <c r="H29" s="23" t="s">
        <v>100</v>
      </c>
      <c r="I29" s="24">
        <v>23.01</v>
      </c>
      <c r="J29" s="23"/>
      <c r="K29" s="24">
        <v>39.380000000000003</v>
      </c>
      <c r="L29" s="23"/>
      <c r="M29" s="24">
        <v>29.91</v>
      </c>
      <c r="N29" s="23" t="s">
        <v>100</v>
      </c>
      <c r="O29" s="24">
        <v>36.22</v>
      </c>
      <c r="P29" s="23"/>
      <c r="Q29" s="24">
        <v>34.68</v>
      </c>
      <c r="R29" s="23"/>
      <c r="S29" s="24">
        <v>30.53</v>
      </c>
      <c r="T29" s="23"/>
      <c r="U29" s="24">
        <v>34.71</v>
      </c>
      <c r="V29" s="23" t="s">
        <v>141</v>
      </c>
      <c r="W29" s="24">
        <v>37.409999999999997</v>
      </c>
      <c r="X29" s="23" t="s">
        <v>100</v>
      </c>
      <c r="Y29" s="24">
        <v>33.380000000000003</v>
      </c>
      <c r="Z29" s="79"/>
      <c r="AA29" s="38">
        <f t="shared" si="0"/>
        <v>352.53999999999996</v>
      </c>
      <c r="AB29" s="25">
        <v>5</v>
      </c>
      <c r="AC29" s="25">
        <v>26</v>
      </c>
      <c r="AD29" s="39">
        <f>AA29*0.93</f>
        <v>327.86219999999997</v>
      </c>
      <c r="AE29" s="25">
        <v>26</v>
      </c>
      <c r="AF29" s="25">
        <v>4</v>
      </c>
    </row>
    <row r="30" spans="1:32" s="1" customFormat="1" ht="20.100000000000001" customHeight="1" x14ac:dyDescent="0.3">
      <c r="A30" s="151" t="s">
        <v>37</v>
      </c>
      <c r="B30" s="152" t="s">
        <v>37</v>
      </c>
      <c r="C30" s="153">
        <v>6</v>
      </c>
      <c r="D30" s="58" t="s">
        <v>131</v>
      </c>
      <c r="E30" s="21" t="s">
        <v>6</v>
      </c>
      <c r="F30" s="21" t="s">
        <v>62</v>
      </c>
      <c r="G30" s="22">
        <v>46.02</v>
      </c>
      <c r="H30" s="23"/>
      <c r="I30" s="24">
        <v>22.59</v>
      </c>
      <c r="J30" s="23"/>
      <c r="K30" s="24">
        <v>39.25</v>
      </c>
      <c r="L30" s="23"/>
      <c r="M30" s="24">
        <v>22.96</v>
      </c>
      <c r="N30" s="23"/>
      <c r="O30" s="24">
        <v>35.979999999999997</v>
      </c>
      <c r="P30" s="23"/>
      <c r="Q30" s="24">
        <v>26.67</v>
      </c>
      <c r="R30" s="23"/>
      <c r="S30" s="24">
        <v>27.85</v>
      </c>
      <c r="T30" s="23"/>
      <c r="U30" s="24">
        <v>44.52</v>
      </c>
      <c r="V30" s="23" t="s">
        <v>100</v>
      </c>
      <c r="W30" s="24">
        <v>58.08</v>
      </c>
      <c r="X30" s="23" t="s">
        <v>100</v>
      </c>
      <c r="Y30" s="24">
        <v>36.340000000000003</v>
      </c>
      <c r="Z30" s="23"/>
      <c r="AA30" s="38">
        <f t="shared" si="0"/>
        <v>360.26</v>
      </c>
      <c r="AB30" s="25">
        <v>3</v>
      </c>
      <c r="AC30" s="25">
        <v>27</v>
      </c>
      <c r="AD30" s="39">
        <f>AA30*0.86</f>
        <v>309.8236</v>
      </c>
      <c r="AE30" s="132">
        <v>19</v>
      </c>
      <c r="AF30" s="25">
        <v>9</v>
      </c>
    </row>
    <row r="31" spans="1:32" s="1" customFormat="1" ht="20.100000000000001" customHeight="1" x14ac:dyDescent="0.3">
      <c r="A31" s="156" t="s">
        <v>37</v>
      </c>
      <c r="B31" s="155" t="s">
        <v>37</v>
      </c>
      <c r="C31" s="153">
        <v>53</v>
      </c>
      <c r="D31" s="58" t="s">
        <v>129</v>
      </c>
      <c r="E31" s="21" t="s">
        <v>130</v>
      </c>
      <c r="F31" s="21" t="s">
        <v>156</v>
      </c>
      <c r="G31" s="22">
        <v>57.55</v>
      </c>
      <c r="H31" s="23" t="s">
        <v>100</v>
      </c>
      <c r="I31" s="24">
        <v>33.14</v>
      </c>
      <c r="J31" s="23"/>
      <c r="K31" s="24">
        <v>41.14</v>
      </c>
      <c r="L31" s="23"/>
      <c r="M31" s="24">
        <v>44.98</v>
      </c>
      <c r="N31" s="23" t="s">
        <v>100</v>
      </c>
      <c r="O31" s="24">
        <v>38.659999999999997</v>
      </c>
      <c r="P31" s="23"/>
      <c r="Q31" s="24">
        <v>28.78</v>
      </c>
      <c r="R31" s="23"/>
      <c r="S31" s="24">
        <v>42.36</v>
      </c>
      <c r="T31" s="23" t="s">
        <v>100</v>
      </c>
      <c r="U31" s="24">
        <v>30.5</v>
      </c>
      <c r="V31" s="23"/>
      <c r="W31" s="24">
        <v>31.39</v>
      </c>
      <c r="X31" s="23"/>
      <c r="Y31" s="24">
        <v>37.53</v>
      </c>
      <c r="Z31" s="23"/>
      <c r="AA31" s="38">
        <f t="shared" si="0"/>
        <v>386.03</v>
      </c>
      <c r="AB31" s="25">
        <v>4</v>
      </c>
      <c r="AC31" s="25">
        <v>28</v>
      </c>
      <c r="AD31" s="39">
        <f>AA31*0.86</f>
        <v>331.98579999999998</v>
      </c>
      <c r="AE31" s="25">
        <v>28</v>
      </c>
      <c r="AF31" s="25"/>
    </row>
    <row r="32" spans="1:32" s="1" customFormat="1" ht="20.100000000000001" customHeight="1" x14ac:dyDescent="0.3">
      <c r="A32" s="151" t="s">
        <v>36</v>
      </c>
      <c r="B32" s="152" t="s">
        <v>44</v>
      </c>
      <c r="C32" s="153">
        <v>49</v>
      </c>
      <c r="D32" s="58" t="s">
        <v>95</v>
      </c>
      <c r="E32" s="21" t="s">
        <v>93</v>
      </c>
      <c r="F32" s="21" t="s">
        <v>94</v>
      </c>
      <c r="G32" s="22">
        <v>51.49</v>
      </c>
      <c r="H32" s="23"/>
      <c r="I32" s="24">
        <v>30.11</v>
      </c>
      <c r="J32" s="23"/>
      <c r="K32" s="24">
        <v>43.91</v>
      </c>
      <c r="L32" s="23"/>
      <c r="M32" s="24">
        <v>24.87</v>
      </c>
      <c r="N32" s="23"/>
      <c r="O32" s="24">
        <v>41.54</v>
      </c>
      <c r="P32" s="23"/>
      <c r="Q32" s="24">
        <v>44.68</v>
      </c>
      <c r="R32" s="23" t="s">
        <v>17</v>
      </c>
      <c r="S32" s="24">
        <v>38.51</v>
      </c>
      <c r="T32" s="23"/>
      <c r="U32" s="24">
        <v>32.659999999999997</v>
      </c>
      <c r="V32" s="23"/>
      <c r="W32" s="24">
        <v>34.409999999999997</v>
      </c>
      <c r="X32" s="23"/>
      <c r="Y32" s="24">
        <v>44.28</v>
      </c>
      <c r="Z32" s="23"/>
      <c r="AA32" s="38">
        <f t="shared" si="0"/>
        <v>386.45999999999992</v>
      </c>
      <c r="AB32" s="25">
        <v>1</v>
      </c>
      <c r="AC32" s="25">
        <v>29</v>
      </c>
      <c r="AD32" s="39">
        <f>AA32*0.93</f>
        <v>359.40779999999995</v>
      </c>
      <c r="AE32" s="25">
        <v>31</v>
      </c>
      <c r="AF32" s="25"/>
    </row>
    <row r="33" spans="1:32" s="1" customFormat="1" ht="20.100000000000001" customHeight="1" x14ac:dyDescent="0.25">
      <c r="A33" s="151" t="s">
        <v>37</v>
      </c>
      <c r="B33" s="152" t="s">
        <v>37</v>
      </c>
      <c r="C33" s="153">
        <v>5</v>
      </c>
      <c r="D33" s="147" t="s">
        <v>165</v>
      </c>
      <c r="E33" s="21" t="s">
        <v>106</v>
      </c>
      <c r="F33" s="21" t="s">
        <v>158</v>
      </c>
      <c r="G33" s="22">
        <v>52.55</v>
      </c>
      <c r="H33" s="23"/>
      <c r="I33" s="24">
        <v>24.28</v>
      </c>
      <c r="J33" s="23"/>
      <c r="K33" s="130">
        <v>44.89</v>
      </c>
      <c r="L33" s="23" t="s">
        <v>100</v>
      </c>
      <c r="M33" s="24">
        <v>22.92</v>
      </c>
      <c r="N33" s="23"/>
      <c r="O33" s="24">
        <v>46.46</v>
      </c>
      <c r="P33" s="23"/>
      <c r="Q33" s="24">
        <v>38.54</v>
      </c>
      <c r="R33" s="23"/>
      <c r="S33" s="24">
        <v>42.07</v>
      </c>
      <c r="T33" s="23" t="s">
        <v>17</v>
      </c>
      <c r="U33" s="24">
        <v>31.48</v>
      </c>
      <c r="V33" s="23"/>
      <c r="W33" s="24">
        <v>33.380000000000003</v>
      </c>
      <c r="X33" s="23"/>
      <c r="Y33" s="24">
        <v>51.06</v>
      </c>
      <c r="Z33" s="23" t="s">
        <v>46</v>
      </c>
      <c r="AA33" s="38">
        <f t="shared" si="0"/>
        <v>387.63</v>
      </c>
      <c r="AB33" s="25">
        <v>5</v>
      </c>
      <c r="AC33" s="25">
        <v>31</v>
      </c>
      <c r="AD33" s="39">
        <f>AA33*0.86</f>
        <v>333.36180000000002</v>
      </c>
      <c r="AE33" s="25">
        <v>29</v>
      </c>
      <c r="AF33" s="25">
        <v>6</v>
      </c>
    </row>
    <row r="34" spans="1:32" s="1" customFormat="1" ht="20.100000000000001" customHeight="1" x14ac:dyDescent="0.3">
      <c r="A34" s="151" t="s">
        <v>17</v>
      </c>
      <c r="B34" s="152" t="s">
        <v>17</v>
      </c>
      <c r="C34" s="154">
        <v>24</v>
      </c>
      <c r="D34" s="58" t="s">
        <v>157</v>
      </c>
      <c r="E34" s="21" t="s">
        <v>108</v>
      </c>
      <c r="F34" s="21" t="s">
        <v>109</v>
      </c>
      <c r="G34" s="22">
        <v>43.57</v>
      </c>
      <c r="H34" s="23" t="s">
        <v>100</v>
      </c>
      <c r="I34" s="24">
        <v>27.83</v>
      </c>
      <c r="J34" s="23" t="s">
        <v>100</v>
      </c>
      <c r="K34" s="24">
        <v>42.09</v>
      </c>
      <c r="L34" s="23" t="s">
        <v>100</v>
      </c>
      <c r="M34" s="24">
        <v>32.15</v>
      </c>
      <c r="N34" s="23" t="s">
        <v>46</v>
      </c>
      <c r="O34" s="24">
        <v>45.31</v>
      </c>
      <c r="P34" s="23" t="s">
        <v>46</v>
      </c>
      <c r="Q34" s="24">
        <v>35.909999999999997</v>
      </c>
      <c r="R34" s="23" t="s">
        <v>46</v>
      </c>
      <c r="S34" s="24">
        <v>36.72</v>
      </c>
      <c r="T34" s="23" t="s">
        <v>46</v>
      </c>
      <c r="U34" s="24">
        <v>48.24</v>
      </c>
      <c r="V34" s="23" t="s">
        <v>46</v>
      </c>
      <c r="W34" s="24">
        <v>35.85</v>
      </c>
      <c r="X34" s="23" t="s">
        <v>46</v>
      </c>
      <c r="Y34" s="24">
        <v>44.2</v>
      </c>
      <c r="Z34" s="23" t="s">
        <v>46</v>
      </c>
      <c r="AA34" s="38">
        <f t="shared" si="0"/>
        <v>391.87000000000006</v>
      </c>
      <c r="AB34" s="25">
        <v>4</v>
      </c>
      <c r="AC34" s="25">
        <v>30</v>
      </c>
      <c r="AD34" s="39">
        <f>AA34</f>
        <v>391.87000000000006</v>
      </c>
      <c r="AE34" s="25">
        <v>37</v>
      </c>
      <c r="AF34" s="25"/>
    </row>
    <row r="35" spans="1:32" s="1" customFormat="1" ht="20.100000000000001" customHeight="1" x14ac:dyDescent="0.3">
      <c r="A35" s="151" t="s">
        <v>36</v>
      </c>
      <c r="B35" s="152" t="s">
        <v>44</v>
      </c>
      <c r="C35" s="154">
        <v>18</v>
      </c>
      <c r="D35" s="58" t="s">
        <v>57</v>
      </c>
      <c r="E35" s="21" t="s">
        <v>68</v>
      </c>
      <c r="F35" s="21" t="s">
        <v>80</v>
      </c>
      <c r="G35" s="22">
        <v>57.14</v>
      </c>
      <c r="H35" s="23"/>
      <c r="I35" s="24">
        <v>34.32</v>
      </c>
      <c r="J35" s="23"/>
      <c r="K35" s="24">
        <v>49.45</v>
      </c>
      <c r="L35" s="23"/>
      <c r="M35" s="24">
        <v>30.84</v>
      </c>
      <c r="N35" s="23"/>
      <c r="O35" s="24">
        <v>45.81</v>
      </c>
      <c r="P35" s="23"/>
      <c r="Q35" s="24">
        <v>49.2</v>
      </c>
      <c r="R35" s="23"/>
      <c r="S35" s="24">
        <v>26.09</v>
      </c>
      <c r="T35" s="23"/>
      <c r="U35" s="24">
        <v>31.22</v>
      </c>
      <c r="V35" s="23"/>
      <c r="W35" s="24">
        <v>32.81</v>
      </c>
      <c r="X35" s="23"/>
      <c r="Y35" s="24">
        <v>45.61</v>
      </c>
      <c r="Z35" s="23"/>
      <c r="AA35" s="38">
        <f t="shared" si="0"/>
        <v>402.49000000000007</v>
      </c>
      <c r="AB35" s="25">
        <v>2</v>
      </c>
      <c r="AC35" s="25">
        <v>32</v>
      </c>
      <c r="AD35" s="39">
        <f>AA35*0.93</f>
        <v>374.31570000000011</v>
      </c>
      <c r="AE35" s="25">
        <v>33</v>
      </c>
      <c r="AF35" s="25">
        <v>9</v>
      </c>
    </row>
    <row r="36" spans="1:32" s="1" customFormat="1" ht="20.100000000000001" customHeight="1" x14ac:dyDescent="0.3">
      <c r="A36" s="151" t="s">
        <v>2</v>
      </c>
      <c r="B36" s="152" t="s">
        <v>2</v>
      </c>
      <c r="C36" s="153">
        <v>33</v>
      </c>
      <c r="D36" s="58" t="s">
        <v>83</v>
      </c>
      <c r="E36" s="21" t="s">
        <v>63</v>
      </c>
      <c r="F36" s="21" t="s">
        <v>60</v>
      </c>
      <c r="G36" s="22">
        <v>51.12</v>
      </c>
      <c r="H36" s="23" t="s">
        <v>100</v>
      </c>
      <c r="I36" s="24">
        <v>28.03</v>
      </c>
      <c r="J36" s="23"/>
      <c r="K36" s="24">
        <v>48.72</v>
      </c>
      <c r="L36" s="23" t="s">
        <v>100</v>
      </c>
      <c r="M36" s="24">
        <v>39.08</v>
      </c>
      <c r="N36" s="23"/>
      <c r="O36" s="24">
        <v>38.89</v>
      </c>
      <c r="P36" s="23"/>
      <c r="Q36" s="24">
        <v>43.24</v>
      </c>
      <c r="R36" s="23"/>
      <c r="S36" s="24">
        <v>40.590000000000003</v>
      </c>
      <c r="T36" s="23"/>
      <c r="U36" s="24">
        <v>41.66</v>
      </c>
      <c r="V36" s="23" t="s">
        <v>100</v>
      </c>
      <c r="W36" s="24">
        <v>31.5</v>
      </c>
      <c r="X36" s="23"/>
      <c r="Y36" s="24">
        <v>47.95</v>
      </c>
      <c r="Z36" s="23"/>
      <c r="AA36" s="38">
        <f t="shared" si="0"/>
        <v>410.77999999999992</v>
      </c>
      <c r="AB36" s="25">
        <v>9</v>
      </c>
      <c r="AC36" s="25">
        <v>33</v>
      </c>
      <c r="AD36" s="39">
        <f>AA36*0.95</f>
        <v>390.24099999999993</v>
      </c>
      <c r="AE36" s="25">
        <v>35</v>
      </c>
      <c r="AF36" s="25"/>
    </row>
    <row r="37" spans="1:32" s="1" customFormat="1" ht="20.100000000000001" customHeight="1" x14ac:dyDescent="0.3">
      <c r="A37" s="151" t="s">
        <v>37</v>
      </c>
      <c r="B37" s="152" t="s">
        <v>37</v>
      </c>
      <c r="C37" s="154">
        <v>50</v>
      </c>
      <c r="D37" s="58" t="s">
        <v>127</v>
      </c>
      <c r="E37" s="21" t="s">
        <v>106</v>
      </c>
      <c r="F37" s="21" t="s">
        <v>148</v>
      </c>
      <c r="G37" s="22">
        <v>47.66</v>
      </c>
      <c r="H37" s="23"/>
      <c r="I37" s="24">
        <v>27.12</v>
      </c>
      <c r="J37" s="23" t="s">
        <v>17</v>
      </c>
      <c r="K37" s="24">
        <v>51.75</v>
      </c>
      <c r="L37" s="23" t="s">
        <v>17</v>
      </c>
      <c r="M37" s="24">
        <v>44.98</v>
      </c>
      <c r="N37" s="23" t="s">
        <v>100</v>
      </c>
      <c r="O37" s="24">
        <v>55.31</v>
      </c>
      <c r="P37" s="23" t="s">
        <v>66</v>
      </c>
      <c r="Q37" s="24">
        <v>29.99</v>
      </c>
      <c r="R37" s="23"/>
      <c r="S37" s="24">
        <v>34.39</v>
      </c>
      <c r="T37" s="23"/>
      <c r="U37" s="24">
        <v>39.520000000000003</v>
      </c>
      <c r="V37" s="23"/>
      <c r="W37" s="24">
        <v>29.04</v>
      </c>
      <c r="X37" s="23"/>
      <c r="Y37" s="24">
        <v>51.06</v>
      </c>
      <c r="Z37" s="23" t="s">
        <v>46</v>
      </c>
      <c r="AA37" s="38">
        <f t="shared" si="0"/>
        <v>410.82</v>
      </c>
      <c r="AB37" s="25">
        <v>6</v>
      </c>
      <c r="AC37" s="25">
        <v>34</v>
      </c>
      <c r="AD37" s="39">
        <f>AA37*0.86</f>
        <v>353.30520000000001</v>
      </c>
      <c r="AE37" s="25">
        <v>30</v>
      </c>
      <c r="AF37" s="25">
        <v>4</v>
      </c>
    </row>
    <row r="38" spans="1:32" s="1" customFormat="1" ht="20.100000000000001" customHeight="1" x14ac:dyDescent="0.3">
      <c r="A38" s="151" t="s">
        <v>4</v>
      </c>
      <c r="B38" s="152" t="s">
        <v>4</v>
      </c>
      <c r="C38" s="153">
        <v>12</v>
      </c>
      <c r="D38" s="58" t="s">
        <v>120</v>
      </c>
      <c r="E38" s="21" t="s">
        <v>111</v>
      </c>
      <c r="F38" s="21" t="s">
        <v>121</v>
      </c>
      <c r="G38" s="22">
        <v>44.28</v>
      </c>
      <c r="H38" s="23"/>
      <c r="I38" s="24">
        <v>23.49</v>
      </c>
      <c r="J38" s="23"/>
      <c r="K38" s="24">
        <v>45.21</v>
      </c>
      <c r="L38" s="23" t="s">
        <v>100</v>
      </c>
      <c r="M38" s="24">
        <v>33.81</v>
      </c>
      <c r="N38" s="23" t="s">
        <v>46</v>
      </c>
      <c r="O38" s="24">
        <v>49.19</v>
      </c>
      <c r="P38" s="23" t="s">
        <v>46</v>
      </c>
      <c r="Q38" s="24">
        <v>40.81</v>
      </c>
      <c r="R38" s="23" t="s">
        <v>46</v>
      </c>
      <c r="S38" s="24">
        <v>41.61</v>
      </c>
      <c r="T38" s="23" t="s">
        <v>46</v>
      </c>
      <c r="U38" s="24">
        <v>46.35</v>
      </c>
      <c r="V38" s="23" t="s">
        <v>46</v>
      </c>
      <c r="W38" s="24">
        <v>39.82</v>
      </c>
      <c r="X38" s="23" t="s">
        <v>46</v>
      </c>
      <c r="Y38" s="24">
        <v>48.83</v>
      </c>
      <c r="Z38" s="23" t="s">
        <v>46</v>
      </c>
      <c r="AA38" s="38">
        <f t="shared" si="0"/>
        <v>413.4</v>
      </c>
      <c r="AB38" s="25">
        <v>4</v>
      </c>
      <c r="AC38" s="25">
        <v>35</v>
      </c>
      <c r="AD38" s="39">
        <f>AA38*0.9</f>
        <v>372.06</v>
      </c>
      <c r="AE38" s="25">
        <v>32</v>
      </c>
      <c r="AF38" s="25"/>
    </row>
    <row r="39" spans="1:32" s="1" customFormat="1" ht="20.100000000000001" customHeight="1" x14ac:dyDescent="0.3">
      <c r="A39" s="151" t="s">
        <v>36</v>
      </c>
      <c r="B39" s="152" t="s">
        <v>36</v>
      </c>
      <c r="C39" s="153">
        <v>38</v>
      </c>
      <c r="D39" s="58" t="s">
        <v>88</v>
      </c>
      <c r="E39" s="21" t="s">
        <v>65</v>
      </c>
      <c r="F39" s="21" t="s">
        <v>61</v>
      </c>
      <c r="G39" s="22">
        <v>48.31</v>
      </c>
      <c r="H39" s="23"/>
      <c r="I39" s="24">
        <v>31.38</v>
      </c>
      <c r="J39" s="23" t="s">
        <v>100</v>
      </c>
      <c r="K39" s="24">
        <v>50.94</v>
      </c>
      <c r="L39" s="23" t="s">
        <v>46</v>
      </c>
      <c r="M39" s="24">
        <v>24.91</v>
      </c>
      <c r="N39" s="23"/>
      <c r="O39" s="24">
        <v>48.37</v>
      </c>
      <c r="P39" s="23" t="s">
        <v>46</v>
      </c>
      <c r="Q39" s="24">
        <v>44.68</v>
      </c>
      <c r="R39" s="23" t="s">
        <v>46</v>
      </c>
      <c r="S39" s="24">
        <v>41.98</v>
      </c>
      <c r="T39" s="23" t="s">
        <v>46</v>
      </c>
      <c r="U39" s="24">
        <v>35.49</v>
      </c>
      <c r="V39" s="23" t="s">
        <v>100</v>
      </c>
      <c r="W39" s="24">
        <v>42.41</v>
      </c>
      <c r="X39" s="23" t="s">
        <v>46</v>
      </c>
      <c r="Y39" s="24">
        <v>51.81</v>
      </c>
      <c r="Z39" s="23" t="s">
        <v>46</v>
      </c>
      <c r="AA39" s="38">
        <f t="shared" si="0"/>
        <v>420.28000000000003</v>
      </c>
      <c r="AB39" s="25">
        <v>6</v>
      </c>
      <c r="AC39" s="25">
        <v>36</v>
      </c>
      <c r="AD39" s="39">
        <f>AA39*0.93</f>
        <v>390.86040000000003</v>
      </c>
      <c r="AE39" s="25">
        <v>36</v>
      </c>
      <c r="AF39" s="25">
        <v>3</v>
      </c>
    </row>
    <row r="40" spans="1:32" s="1" customFormat="1" ht="20.100000000000001" customHeight="1" x14ac:dyDescent="0.3">
      <c r="A40" s="151" t="s">
        <v>36</v>
      </c>
      <c r="B40" s="152" t="s">
        <v>55</v>
      </c>
      <c r="C40" s="154">
        <v>36</v>
      </c>
      <c r="D40" s="58" t="s">
        <v>125</v>
      </c>
      <c r="E40" s="21" t="s">
        <v>50</v>
      </c>
      <c r="F40" s="21" t="s">
        <v>54</v>
      </c>
      <c r="G40" s="22">
        <v>56.02</v>
      </c>
      <c r="H40" s="23"/>
      <c r="I40" s="24">
        <v>37.99</v>
      </c>
      <c r="J40" s="23"/>
      <c r="K40" s="24">
        <v>64.09</v>
      </c>
      <c r="L40" s="23"/>
      <c r="M40" s="24">
        <v>29.17</v>
      </c>
      <c r="N40" s="23" t="s">
        <v>100</v>
      </c>
      <c r="O40" s="24">
        <v>46.63</v>
      </c>
      <c r="P40" s="23"/>
      <c r="Q40" s="24">
        <v>49.45</v>
      </c>
      <c r="R40" s="23"/>
      <c r="S40" s="24">
        <v>35.24</v>
      </c>
      <c r="T40" s="23"/>
      <c r="U40" s="24">
        <v>37.35</v>
      </c>
      <c r="V40" s="23" t="s">
        <v>100</v>
      </c>
      <c r="W40" s="24">
        <v>35.18</v>
      </c>
      <c r="X40" s="23" t="s">
        <v>100</v>
      </c>
      <c r="Y40" s="24">
        <v>47.17</v>
      </c>
      <c r="Z40" s="23"/>
      <c r="AA40" s="38">
        <f t="shared" si="0"/>
        <v>438.29000000000008</v>
      </c>
      <c r="AB40" s="25">
        <v>2</v>
      </c>
      <c r="AC40" s="25">
        <v>37</v>
      </c>
      <c r="AD40" s="39">
        <f>AA40*0.93</f>
        <v>407.60970000000009</v>
      </c>
      <c r="AE40" s="25">
        <v>39</v>
      </c>
      <c r="AF40" s="25">
        <v>6</v>
      </c>
    </row>
    <row r="41" spans="1:32" s="1" customFormat="1" ht="20.100000000000001" customHeight="1" x14ac:dyDescent="0.3">
      <c r="A41" s="151" t="s">
        <v>37</v>
      </c>
      <c r="B41" s="152" t="s">
        <v>37</v>
      </c>
      <c r="C41" s="153">
        <v>4</v>
      </c>
      <c r="D41" s="58" t="s">
        <v>105</v>
      </c>
      <c r="E41" s="21" t="s">
        <v>106</v>
      </c>
      <c r="F41" s="21" t="s">
        <v>148</v>
      </c>
      <c r="G41" s="22">
        <v>50.12</v>
      </c>
      <c r="H41" s="23"/>
      <c r="I41" s="24">
        <v>38.14</v>
      </c>
      <c r="J41" s="23" t="s">
        <v>100</v>
      </c>
      <c r="K41" s="24">
        <v>44.4</v>
      </c>
      <c r="L41" s="23"/>
      <c r="M41" s="24">
        <v>48.6</v>
      </c>
      <c r="N41" s="23"/>
      <c r="O41" s="24">
        <v>50.67</v>
      </c>
      <c r="P41" s="23"/>
      <c r="Q41" s="24">
        <v>28.39</v>
      </c>
      <c r="R41" s="23"/>
      <c r="S41" s="24">
        <v>32.15</v>
      </c>
      <c r="T41" s="23"/>
      <c r="U41" s="24">
        <v>44.52</v>
      </c>
      <c r="V41" s="23" t="s">
        <v>100</v>
      </c>
      <c r="W41" s="24">
        <v>51.3</v>
      </c>
      <c r="X41" s="23"/>
      <c r="Y41" s="24">
        <v>51.06</v>
      </c>
      <c r="Z41" s="23" t="s">
        <v>46</v>
      </c>
      <c r="AA41" s="38">
        <f t="shared" si="0"/>
        <v>439.34999999999997</v>
      </c>
      <c r="AB41" s="25">
        <v>7</v>
      </c>
      <c r="AC41" s="25">
        <v>38</v>
      </c>
      <c r="AD41" s="39">
        <f>AA41*0.86</f>
        <v>377.84099999999995</v>
      </c>
      <c r="AE41" s="25">
        <v>34</v>
      </c>
      <c r="AF41" s="25">
        <v>3</v>
      </c>
    </row>
    <row r="42" spans="1:32" s="1" customFormat="1" ht="20.100000000000001" customHeight="1" x14ac:dyDescent="0.3">
      <c r="A42" s="151" t="s">
        <v>37</v>
      </c>
      <c r="B42" s="152" t="s">
        <v>37</v>
      </c>
      <c r="C42" s="153">
        <v>16</v>
      </c>
      <c r="D42" s="58" t="s">
        <v>103</v>
      </c>
      <c r="E42" s="21" t="s">
        <v>104</v>
      </c>
      <c r="F42" s="21" t="s">
        <v>149</v>
      </c>
      <c r="G42" s="22">
        <v>57.55</v>
      </c>
      <c r="H42" s="23" t="s">
        <v>100</v>
      </c>
      <c r="I42" s="24">
        <v>26.08</v>
      </c>
      <c r="J42" s="23"/>
      <c r="K42" s="24">
        <v>40.99</v>
      </c>
      <c r="L42" s="23"/>
      <c r="M42" s="24">
        <v>44.98</v>
      </c>
      <c r="N42" s="23" t="s">
        <v>100</v>
      </c>
      <c r="O42" s="24">
        <v>55.67</v>
      </c>
      <c r="P42" s="23" t="s">
        <v>100</v>
      </c>
      <c r="Q42" s="24">
        <v>31.49</v>
      </c>
      <c r="R42" s="23"/>
      <c r="S42" s="24">
        <v>42.36</v>
      </c>
      <c r="T42" s="23" t="s">
        <v>100</v>
      </c>
      <c r="U42" s="24">
        <v>44.52</v>
      </c>
      <c r="V42" s="23" t="s">
        <v>100</v>
      </c>
      <c r="W42" s="24">
        <v>61.3</v>
      </c>
      <c r="X42" s="23" t="s">
        <v>46</v>
      </c>
      <c r="Y42" s="24">
        <v>51.06</v>
      </c>
      <c r="Z42" s="23" t="s">
        <v>46</v>
      </c>
      <c r="AA42" s="38">
        <f t="shared" si="0"/>
        <v>456</v>
      </c>
      <c r="AB42" s="25">
        <v>8</v>
      </c>
      <c r="AC42" s="25">
        <v>39</v>
      </c>
      <c r="AD42" s="39">
        <f>AA42*0.86</f>
        <v>392.15999999999997</v>
      </c>
      <c r="AE42" s="25">
        <v>38</v>
      </c>
      <c r="AF42" s="25"/>
    </row>
    <row r="43" spans="1:32" s="1" customFormat="1" ht="20.100000000000001" customHeight="1" x14ac:dyDescent="0.3">
      <c r="A43" s="151" t="s">
        <v>36</v>
      </c>
      <c r="B43" s="152" t="s">
        <v>44</v>
      </c>
      <c r="C43" s="153">
        <v>35</v>
      </c>
      <c r="D43" s="58" t="s">
        <v>86</v>
      </c>
      <c r="E43" s="21" t="s">
        <v>85</v>
      </c>
      <c r="F43" s="21" t="s">
        <v>61</v>
      </c>
      <c r="G43" s="22">
        <v>62.19</v>
      </c>
      <c r="H43" s="23" t="s">
        <v>66</v>
      </c>
      <c r="I43" s="24">
        <v>29.61</v>
      </c>
      <c r="J43" s="23"/>
      <c r="K43" s="24">
        <v>54.44</v>
      </c>
      <c r="L43" s="23"/>
      <c r="M43" s="24">
        <v>27.98</v>
      </c>
      <c r="N43" s="23"/>
      <c r="O43" s="24">
        <v>48.07</v>
      </c>
      <c r="P43" s="23"/>
      <c r="Q43" s="24">
        <v>49.47</v>
      </c>
      <c r="R43" s="23" t="s">
        <v>66</v>
      </c>
      <c r="S43" s="24">
        <v>52.18</v>
      </c>
      <c r="T43" s="23" t="s">
        <v>100</v>
      </c>
      <c r="U43" s="24">
        <v>45.26</v>
      </c>
      <c r="V43" s="23" t="s">
        <v>142</v>
      </c>
      <c r="W43" s="24">
        <v>35.25</v>
      </c>
      <c r="X43" s="23"/>
      <c r="Y43" s="24">
        <v>69.319999999999993</v>
      </c>
      <c r="Z43" s="23"/>
      <c r="AA43" s="38">
        <f t="shared" si="0"/>
        <v>473.77</v>
      </c>
      <c r="AB43" s="25">
        <v>3</v>
      </c>
      <c r="AC43" s="25">
        <v>40</v>
      </c>
      <c r="AD43" s="39">
        <f>AA43*0.93</f>
        <v>440.60610000000003</v>
      </c>
      <c r="AE43" s="132">
        <v>41</v>
      </c>
      <c r="AF43" s="25"/>
    </row>
    <row r="44" spans="1:32" s="1" customFormat="1" ht="20.100000000000001" customHeight="1" x14ac:dyDescent="0.3">
      <c r="A44" s="151" t="s">
        <v>37</v>
      </c>
      <c r="B44" s="157" t="s">
        <v>37</v>
      </c>
      <c r="C44" s="153">
        <v>29</v>
      </c>
      <c r="D44" s="58" t="s">
        <v>114</v>
      </c>
      <c r="E44" s="129" t="s">
        <v>6</v>
      </c>
      <c r="F44" s="21" t="s">
        <v>62</v>
      </c>
      <c r="G44" s="22">
        <v>126.87</v>
      </c>
      <c r="H44" s="23" t="s">
        <v>17</v>
      </c>
      <c r="I44" s="24">
        <v>24.9</v>
      </c>
      <c r="J44" s="23"/>
      <c r="K44" s="24">
        <v>44.89</v>
      </c>
      <c r="L44" s="23"/>
      <c r="M44" s="130">
        <v>58.6</v>
      </c>
      <c r="N44" s="23" t="s">
        <v>46</v>
      </c>
      <c r="O44" s="24">
        <v>43.38</v>
      </c>
      <c r="P44" s="23"/>
      <c r="Q44" s="24">
        <v>47.02</v>
      </c>
      <c r="R44" s="23" t="s">
        <v>66</v>
      </c>
      <c r="S44" s="24">
        <v>35.549999999999997</v>
      </c>
      <c r="T44" s="23"/>
      <c r="U44" s="130">
        <v>44.52</v>
      </c>
      <c r="V44" s="23" t="s">
        <v>100</v>
      </c>
      <c r="W44" s="24">
        <v>42.16</v>
      </c>
      <c r="X44" s="23" t="s">
        <v>17</v>
      </c>
      <c r="Y44" s="24">
        <v>37.97</v>
      </c>
      <c r="Z44" s="23"/>
      <c r="AA44" s="131">
        <f t="shared" si="0"/>
        <v>505.86</v>
      </c>
      <c r="AB44" s="132">
        <v>9</v>
      </c>
      <c r="AC44" s="132">
        <v>41</v>
      </c>
      <c r="AD44" s="133">
        <f>AA44*0.86</f>
        <v>435.03960000000001</v>
      </c>
      <c r="AE44" s="132">
        <v>40</v>
      </c>
      <c r="AF44" s="132">
        <v>2</v>
      </c>
    </row>
    <row r="45" spans="1:32" s="1" customFormat="1" ht="20.100000000000001" customHeight="1" x14ac:dyDescent="0.3">
      <c r="A45" s="151" t="s">
        <v>37</v>
      </c>
      <c r="B45" s="152" t="s">
        <v>44</v>
      </c>
      <c r="C45" s="154">
        <v>22</v>
      </c>
      <c r="D45" s="58" t="s">
        <v>73</v>
      </c>
      <c r="E45" s="21" t="s">
        <v>65</v>
      </c>
      <c r="F45" s="21" t="s">
        <v>74</v>
      </c>
      <c r="G45" s="22">
        <v>71.95</v>
      </c>
      <c r="H45" s="23"/>
      <c r="I45" s="24">
        <v>40.840000000000003</v>
      </c>
      <c r="J45" s="23"/>
      <c r="K45" s="24">
        <v>68.77</v>
      </c>
      <c r="L45" s="23"/>
      <c r="M45" s="24">
        <v>39.369999999999997</v>
      </c>
      <c r="N45" s="23"/>
      <c r="O45" s="24">
        <v>63.78</v>
      </c>
      <c r="P45" s="23"/>
      <c r="Q45" s="24">
        <v>52.48</v>
      </c>
      <c r="R45" s="23" t="s">
        <v>17</v>
      </c>
      <c r="S45" s="24">
        <v>44.1</v>
      </c>
      <c r="T45" s="23"/>
      <c r="U45" s="24">
        <v>62.44</v>
      </c>
      <c r="V45" s="23" t="s">
        <v>100</v>
      </c>
      <c r="W45" s="24">
        <v>46.45</v>
      </c>
      <c r="X45" s="23"/>
      <c r="Y45" s="24">
        <v>132.78</v>
      </c>
      <c r="Z45" s="23"/>
      <c r="AA45" s="38">
        <f t="shared" si="0"/>
        <v>622.96</v>
      </c>
      <c r="AB45" s="25">
        <v>4</v>
      </c>
      <c r="AC45" s="132">
        <v>42</v>
      </c>
      <c r="AD45" s="39">
        <f>AA45*0.86</f>
        <v>535.74559999999997</v>
      </c>
      <c r="AE45" s="132">
        <v>42</v>
      </c>
      <c r="AF45" s="25">
        <v>6</v>
      </c>
    </row>
    <row r="46" spans="1:32" s="1" customFormat="1" ht="20.100000000000001" customHeight="1" x14ac:dyDescent="0.3">
      <c r="A46" s="151" t="s">
        <v>37</v>
      </c>
      <c r="B46" s="152" t="s">
        <v>44</v>
      </c>
      <c r="C46" s="154">
        <v>23</v>
      </c>
      <c r="D46" s="58" t="s">
        <v>118</v>
      </c>
      <c r="E46" s="21" t="s">
        <v>64</v>
      </c>
      <c r="F46" s="21" t="s">
        <v>59</v>
      </c>
      <c r="G46" s="22">
        <v>99.87</v>
      </c>
      <c r="H46" s="23"/>
      <c r="I46" s="24">
        <v>54.17</v>
      </c>
      <c r="J46" s="23" t="s">
        <v>17</v>
      </c>
      <c r="K46" s="24">
        <v>75.91</v>
      </c>
      <c r="L46" s="23"/>
      <c r="M46" s="24">
        <v>43.31</v>
      </c>
      <c r="N46" s="23"/>
      <c r="O46" s="24">
        <v>51.99</v>
      </c>
      <c r="P46" s="23"/>
      <c r="Q46" s="24">
        <v>42.57</v>
      </c>
      <c r="R46" s="23"/>
      <c r="S46" s="24">
        <v>61.27</v>
      </c>
      <c r="T46" s="23"/>
      <c r="U46" s="24">
        <v>63.73</v>
      </c>
      <c r="V46" s="23"/>
      <c r="W46" s="24">
        <v>41.1</v>
      </c>
      <c r="X46" s="23"/>
      <c r="Y46" s="24">
        <v>142.78</v>
      </c>
      <c r="Z46" s="23" t="s">
        <v>46</v>
      </c>
      <c r="AA46" s="38">
        <f t="shared" si="0"/>
        <v>676.69999999999993</v>
      </c>
      <c r="AB46" s="25">
        <v>5</v>
      </c>
      <c r="AC46" s="132">
        <v>43</v>
      </c>
      <c r="AD46" s="39">
        <f>AA46*0.86</f>
        <v>581.96199999999999</v>
      </c>
      <c r="AE46" s="132">
        <v>43</v>
      </c>
      <c r="AF46" s="25"/>
    </row>
    <row r="47" spans="1:32" s="1" customFormat="1" ht="20.100000000000001" customHeight="1" x14ac:dyDescent="0.3">
      <c r="A47" s="156" t="s">
        <v>36</v>
      </c>
      <c r="B47" s="155" t="s">
        <v>44</v>
      </c>
      <c r="C47" s="153">
        <v>39</v>
      </c>
      <c r="D47" s="58" t="s">
        <v>87</v>
      </c>
      <c r="E47" s="21" t="s">
        <v>85</v>
      </c>
      <c r="F47" s="21" t="s">
        <v>61</v>
      </c>
      <c r="G47" s="22">
        <v>97.6</v>
      </c>
      <c r="H47" s="23" t="s">
        <v>100</v>
      </c>
      <c r="I47" s="24">
        <v>57.45</v>
      </c>
      <c r="J47" s="23" t="s">
        <v>100</v>
      </c>
      <c r="K47" s="24">
        <v>87.82</v>
      </c>
      <c r="L47" s="23" t="s">
        <v>100</v>
      </c>
      <c r="M47" s="24">
        <v>70.540000000000006</v>
      </c>
      <c r="N47" s="23"/>
      <c r="O47" s="24">
        <v>55</v>
      </c>
      <c r="P47" s="23" t="s">
        <v>141</v>
      </c>
      <c r="Q47" s="24">
        <v>53.07</v>
      </c>
      <c r="R47" s="23"/>
      <c r="S47" s="24">
        <v>38.6</v>
      </c>
      <c r="T47" s="23"/>
      <c r="U47" s="24">
        <v>85.43</v>
      </c>
      <c r="V47" s="23" t="s">
        <v>46</v>
      </c>
      <c r="W47" s="24">
        <v>62.69</v>
      </c>
      <c r="X47" s="23" t="s">
        <v>100</v>
      </c>
      <c r="Y47" s="24">
        <v>102.65</v>
      </c>
      <c r="Z47" s="23"/>
      <c r="AA47" s="38">
        <f t="shared" si="0"/>
        <v>710.85</v>
      </c>
      <c r="AB47" s="25">
        <v>6</v>
      </c>
      <c r="AC47" s="132">
        <v>44</v>
      </c>
      <c r="AD47" s="39">
        <f>AA47*0.93</f>
        <v>661.09050000000002</v>
      </c>
      <c r="AE47" s="132">
        <v>44</v>
      </c>
      <c r="AF47" s="25"/>
    </row>
    <row r="48" spans="1:32" s="1" customFormat="1" ht="20.100000000000001" customHeight="1" x14ac:dyDescent="0.3">
      <c r="A48" s="151" t="s">
        <v>36</v>
      </c>
      <c r="B48" s="155" t="s">
        <v>44</v>
      </c>
      <c r="C48" s="153">
        <v>52</v>
      </c>
      <c r="D48" s="58" t="s">
        <v>96</v>
      </c>
      <c r="E48" s="21" t="s">
        <v>93</v>
      </c>
      <c r="F48" s="21" t="s">
        <v>94</v>
      </c>
      <c r="G48" s="22">
        <v>99.95</v>
      </c>
      <c r="H48" s="23"/>
      <c r="I48" s="24">
        <v>52.45</v>
      </c>
      <c r="J48" s="23"/>
      <c r="K48" s="24">
        <v>81.96</v>
      </c>
      <c r="L48" s="23"/>
      <c r="M48" s="24">
        <v>46.47</v>
      </c>
      <c r="N48" s="23"/>
      <c r="O48" s="24">
        <v>77.75</v>
      </c>
      <c r="P48" s="23"/>
      <c r="Q48" s="24">
        <v>76</v>
      </c>
      <c r="R48" s="23" t="s">
        <v>66</v>
      </c>
      <c r="S48" s="24">
        <v>47.11</v>
      </c>
      <c r="T48" s="23"/>
      <c r="U48" s="24">
        <v>64.22</v>
      </c>
      <c r="V48" s="23"/>
      <c r="W48" s="24">
        <v>67.69</v>
      </c>
      <c r="X48" s="23" t="s">
        <v>46</v>
      </c>
      <c r="Y48" s="24">
        <v>142.78</v>
      </c>
      <c r="Z48" s="23" t="s">
        <v>46</v>
      </c>
      <c r="AA48" s="38">
        <f t="shared" si="0"/>
        <v>756.38000000000011</v>
      </c>
      <c r="AB48" s="25">
        <v>7</v>
      </c>
      <c r="AC48" s="132">
        <v>45</v>
      </c>
      <c r="AD48" s="39">
        <f>AA48*0.93</f>
        <v>703.43340000000012</v>
      </c>
      <c r="AE48" s="132">
        <v>45</v>
      </c>
      <c r="AF48" s="25"/>
    </row>
    <row r="49" spans="1:32" s="1" customFormat="1" ht="19.5" x14ac:dyDescent="0.3">
      <c r="A49" s="156" t="s">
        <v>2</v>
      </c>
      <c r="B49" s="155" t="s">
        <v>44</v>
      </c>
      <c r="C49" s="153">
        <v>37</v>
      </c>
      <c r="D49" s="58" t="s">
        <v>126</v>
      </c>
      <c r="E49" s="21" t="s">
        <v>63</v>
      </c>
      <c r="F49" s="21" t="s">
        <v>60</v>
      </c>
      <c r="G49" s="22">
        <v>48.8</v>
      </c>
      <c r="H49" s="23"/>
      <c r="I49" s="24">
        <v>33.93</v>
      </c>
      <c r="J49" s="23" t="s">
        <v>17</v>
      </c>
      <c r="K49" s="24">
        <v>87.82</v>
      </c>
      <c r="L49" s="23" t="s">
        <v>100</v>
      </c>
      <c r="M49" s="24">
        <v>49.74</v>
      </c>
      <c r="N49" s="23" t="s">
        <v>100</v>
      </c>
      <c r="O49" s="24">
        <v>102.4</v>
      </c>
      <c r="P49" s="23" t="s">
        <v>46</v>
      </c>
      <c r="Q49" s="24">
        <v>85.14</v>
      </c>
      <c r="R49" s="23" t="s">
        <v>100</v>
      </c>
      <c r="S49" s="24">
        <v>69.099999999999994</v>
      </c>
      <c r="T49" s="23" t="s">
        <v>46</v>
      </c>
      <c r="U49" s="24">
        <v>85.43</v>
      </c>
      <c r="V49" s="23" t="s">
        <v>46</v>
      </c>
      <c r="W49" s="24">
        <v>67.69</v>
      </c>
      <c r="X49" s="23" t="s">
        <v>46</v>
      </c>
      <c r="Y49" s="24">
        <v>142.78</v>
      </c>
      <c r="Z49" s="23" t="s">
        <v>46</v>
      </c>
      <c r="AA49" s="38">
        <f t="shared" si="0"/>
        <v>772.82999999999993</v>
      </c>
      <c r="AB49" s="25">
        <v>8</v>
      </c>
      <c r="AC49" s="132">
        <v>46</v>
      </c>
      <c r="AD49" s="39">
        <f>AA49*0.95</f>
        <v>734.18849999999986</v>
      </c>
      <c r="AE49" s="132">
        <v>46</v>
      </c>
      <c r="AF49" s="25">
        <v>4</v>
      </c>
    </row>
    <row r="50" spans="1:32" s="1" customFormat="1" ht="20.100000000000001" customHeight="1" thickBot="1" x14ac:dyDescent="0.35">
      <c r="A50" s="158" t="s">
        <v>36</v>
      </c>
      <c r="B50" s="159" t="s">
        <v>44</v>
      </c>
      <c r="C50" s="160">
        <v>55</v>
      </c>
      <c r="D50" s="61" t="s">
        <v>97</v>
      </c>
      <c r="E50" s="54" t="s">
        <v>93</v>
      </c>
      <c r="F50" s="54" t="s">
        <v>94</v>
      </c>
      <c r="G50" s="50">
        <v>179.97</v>
      </c>
      <c r="H50" s="51"/>
      <c r="I50" s="52">
        <v>57.45</v>
      </c>
      <c r="J50" s="51" t="s">
        <v>100</v>
      </c>
      <c r="K50" s="52">
        <v>119.99</v>
      </c>
      <c r="L50" s="51"/>
      <c r="M50" s="52">
        <v>79.099999999999994</v>
      </c>
      <c r="N50" s="51"/>
      <c r="O50" s="52">
        <v>92.4</v>
      </c>
      <c r="P50" s="51"/>
      <c r="Q50" s="52">
        <v>110.16</v>
      </c>
      <c r="R50" s="51"/>
      <c r="S50" s="52">
        <v>59.1</v>
      </c>
      <c r="T50" s="51"/>
      <c r="U50" s="52">
        <v>75.430000000000007</v>
      </c>
      <c r="V50" s="51"/>
      <c r="W50" s="52">
        <v>57.69</v>
      </c>
      <c r="X50" s="51"/>
      <c r="Y50" s="52">
        <v>85.98</v>
      </c>
      <c r="Z50" s="51"/>
      <c r="AA50" s="40">
        <f t="shared" si="0"/>
        <v>917.27</v>
      </c>
      <c r="AB50" s="41">
        <v>9</v>
      </c>
      <c r="AC50" s="142">
        <v>47</v>
      </c>
      <c r="AD50" s="45">
        <f>AA50*0.93</f>
        <v>853.06110000000001</v>
      </c>
      <c r="AE50" s="142">
        <v>47</v>
      </c>
      <c r="AF50" s="41"/>
    </row>
    <row r="51" spans="1:32" s="1" customFormat="1" ht="20.100000000000001" customHeight="1" x14ac:dyDescent="0.3">
      <c r="A51" s="83" t="s">
        <v>36</v>
      </c>
      <c r="B51" s="84" t="s">
        <v>69</v>
      </c>
      <c r="C51" s="85">
        <v>44</v>
      </c>
      <c r="D51" s="86" t="s">
        <v>90</v>
      </c>
      <c r="E51" s="87" t="s">
        <v>69</v>
      </c>
      <c r="F51" s="87" t="s">
        <v>152</v>
      </c>
      <c r="G51" s="88"/>
      <c r="H51" s="89" t="s">
        <v>46</v>
      </c>
      <c r="I51" s="90">
        <v>25.1</v>
      </c>
      <c r="J51" s="89"/>
      <c r="K51" s="90"/>
      <c r="L51" s="89" t="s">
        <v>100</v>
      </c>
      <c r="M51" s="90">
        <v>22.78</v>
      </c>
      <c r="N51" s="89"/>
      <c r="O51" s="90">
        <v>41.88</v>
      </c>
      <c r="P51" s="89" t="s">
        <v>17</v>
      </c>
      <c r="Q51" s="90">
        <v>33.08</v>
      </c>
      <c r="R51" s="89"/>
      <c r="S51" s="90"/>
      <c r="T51" s="89" t="s">
        <v>100</v>
      </c>
      <c r="U51" s="90"/>
      <c r="V51" s="89" t="s">
        <v>100</v>
      </c>
      <c r="W51" s="90">
        <v>30.79</v>
      </c>
      <c r="X51" s="89"/>
      <c r="Y51" s="90"/>
      <c r="Z51" s="126" t="s">
        <v>100</v>
      </c>
      <c r="AA51" s="127"/>
    </row>
    <row r="52" spans="1:32" s="1" customFormat="1" ht="20.100000000000001" customHeight="1" x14ac:dyDescent="0.3">
      <c r="A52" s="67" t="s">
        <v>2</v>
      </c>
      <c r="B52" s="81" t="s">
        <v>69</v>
      </c>
      <c r="C52" s="69">
        <v>47</v>
      </c>
      <c r="D52" s="58" t="s">
        <v>102</v>
      </c>
      <c r="E52" s="21" t="s">
        <v>69</v>
      </c>
      <c r="F52" s="21" t="s">
        <v>153</v>
      </c>
      <c r="G52" s="22"/>
      <c r="H52" s="23" t="s">
        <v>46</v>
      </c>
      <c r="I52" s="24"/>
      <c r="J52" s="23" t="s">
        <v>46</v>
      </c>
      <c r="K52" s="24"/>
      <c r="L52" s="23" t="s">
        <v>100</v>
      </c>
      <c r="M52" s="24">
        <v>22.77</v>
      </c>
      <c r="N52" s="23"/>
      <c r="O52" s="24">
        <v>35.71</v>
      </c>
      <c r="P52" s="23"/>
      <c r="Q52" s="24"/>
      <c r="R52" s="23" t="s">
        <v>100</v>
      </c>
      <c r="S52" s="24">
        <v>35.909999999999997</v>
      </c>
      <c r="T52" s="23" t="s">
        <v>17</v>
      </c>
      <c r="U52" s="24"/>
      <c r="V52" s="23" t="s">
        <v>100</v>
      </c>
      <c r="W52" s="24">
        <v>29.94</v>
      </c>
      <c r="X52" s="23"/>
      <c r="Y52" s="24">
        <v>44.35</v>
      </c>
      <c r="Z52" s="79"/>
      <c r="AA52" s="128"/>
    </row>
    <row r="53" spans="1:32" s="1" customFormat="1" ht="20.100000000000001" customHeight="1" x14ac:dyDescent="0.3">
      <c r="A53" s="67" t="s">
        <v>2</v>
      </c>
      <c r="B53" s="81" t="s">
        <v>69</v>
      </c>
      <c r="C53" s="69">
        <v>43</v>
      </c>
      <c r="D53" s="58" t="s">
        <v>151</v>
      </c>
      <c r="E53" s="21" t="s">
        <v>69</v>
      </c>
      <c r="F53" s="21" t="s">
        <v>61</v>
      </c>
      <c r="G53" s="22"/>
      <c r="H53" s="23" t="s">
        <v>46</v>
      </c>
      <c r="I53" s="24"/>
      <c r="J53" s="23" t="s">
        <v>46</v>
      </c>
      <c r="K53" s="24"/>
      <c r="L53" s="23" t="s">
        <v>100</v>
      </c>
      <c r="M53" s="24"/>
      <c r="N53" s="23" t="s">
        <v>100</v>
      </c>
      <c r="O53" s="24">
        <v>41.13</v>
      </c>
      <c r="P53" s="23" t="s">
        <v>17</v>
      </c>
      <c r="Q53" s="24">
        <v>44.05</v>
      </c>
      <c r="R53" s="23"/>
      <c r="S53" s="24">
        <v>30.79</v>
      </c>
      <c r="T53" s="23"/>
      <c r="U53" s="24">
        <v>30.14</v>
      </c>
      <c r="V53" s="23"/>
      <c r="W53" s="24">
        <v>30.25</v>
      </c>
      <c r="X53" s="23"/>
      <c r="Y53" s="24"/>
      <c r="Z53" s="79" t="s">
        <v>100</v>
      </c>
      <c r="AA53" s="128"/>
    </row>
    <row r="54" spans="1:32" s="1" customFormat="1" ht="20.100000000000001" customHeight="1" x14ac:dyDescent="0.3">
      <c r="A54" s="67" t="s">
        <v>37</v>
      </c>
      <c r="B54" s="81" t="s">
        <v>69</v>
      </c>
      <c r="C54" s="69">
        <v>19</v>
      </c>
      <c r="D54" s="58" t="s">
        <v>150</v>
      </c>
      <c r="E54" s="21" t="s">
        <v>69</v>
      </c>
      <c r="F54" s="21" t="s">
        <v>148</v>
      </c>
      <c r="G54" s="22"/>
      <c r="H54" s="23" t="s">
        <v>100</v>
      </c>
      <c r="I54" s="24">
        <v>27.99</v>
      </c>
      <c r="J54" s="23"/>
      <c r="K54" s="24">
        <v>43.68</v>
      </c>
      <c r="L54" s="23"/>
      <c r="M54" s="24">
        <v>26.52</v>
      </c>
      <c r="N54" s="23"/>
      <c r="O54" s="24">
        <v>45.67</v>
      </c>
      <c r="P54" s="23"/>
      <c r="Q54" s="24">
        <v>31.84</v>
      </c>
      <c r="R54" s="23"/>
      <c r="S54" s="24">
        <v>35.5</v>
      </c>
      <c r="T54" s="23"/>
      <c r="U54" s="24"/>
      <c r="V54" s="23" t="s">
        <v>100</v>
      </c>
      <c r="W54" s="24">
        <v>33.549999999999997</v>
      </c>
      <c r="X54" s="23"/>
      <c r="Y54" s="24"/>
      <c r="Z54" s="79" t="s">
        <v>46</v>
      </c>
      <c r="AA54" s="128"/>
    </row>
    <row r="55" spans="1:32" s="1" customFormat="1" ht="20.100000000000001" customHeight="1" x14ac:dyDescent="0.3">
      <c r="A55" s="70" t="s">
        <v>4</v>
      </c>
      <c r="B55" s="82" t="s">
        <v>69</v>
      </c>
      <c r="C55" s="69">
        <v>17</v>
      </c>
      <c r="D55" s="58" t="s">
        <v>119</v>
      </c>
      <c r="E55" s="21" t="s">
        <v>69</v>
      </c>
      <c r="F55" s="21" t="s">
        <v>154</v>
      </c>
      <c r="G55" s="22">
        <v>45.37</v>
      </c>
      <c r="H55" s="23"/>
      <c r="I55" s="24">
        <v>24.36</v>
      </c>
      <c r="J55" s="23"/>
      <c r="K55" s="24">
        <v>55.96</v>
      </c>
      <c r="L55" s="23" t="s">
        <v>66</v>
      </c>
      <c r="M55" s="24">
        <v>22.25</v>
      </c>
      <c r="N55" s="23"/>
      <c r="O55" s="24">
        <v>33.53</v>
      </c>
      <c r="P55" s="23"/>
      <c r="Q55" s="24"/>
      <c r="R55" s="23" t="s">
        <v>100</v>
      </c>
      <c r="S55" s="24">
        <v>31.45</v>
      </c>
      <c r="T55" s="23" t="s">
        <v>17</v>
      </c>
      <c r="U55" s="24">
        <v>27.91</v>
      </c>
      <c r="V55" s="23"/>
      <c r="W55" s="24">
        <v>30.89</v>
      </c>
      <c r="X55" s="23" t="s">
        <v>17</v>
      </c>
      <c r="Y55" s="24"/>
      <c r="Z55" s="79" t="s">
        <v>46</v>
      </c>
      <c r="AA55" s="128"/>
    </row>
    <row r="56" spans="1:32" s="1" customFormat="1" ht="20.100000000000001" customHeight="1" x14ac:dyDescent="0.3">
      <c r="A56" s="70" t="s">
        <v>2</v>
      </c>
      <c r="B56" s="82" t="s">
        <v>69</v>
      </c>
      <c r="C56" s="69">
        <v>45</v>
      </c>
      <c r="D56" s="58" t="s">
        <v>91</v>
      </c>
      <c r="E56" s="21" t="s">
        <v>69</v>
      </c>
      <c r="F56" s="21" t="s">
        <v>77</v>
      </c>
      <c r="G56" s="22"/>
      <c r="H56" s="23" t="s">
        <v>100</v>
      </c>
      <c r="I56" s="24"/>
      <c r="J56" s="23" t="s">
        <v>100</v>
      </c>
      <c r="K56" s="24">
        <v>38.56</v>
      </c>
      <c r="L56" s="23"/>
      <c r="M56" s="24">
        <v>30.62</v>
      </c>
      <c r="N56" s="23"/>
      <c r="O56" s="24">
        <v>39.869999999999997</v>
      </c>
      <c r="P56" s="23"/>
      <c r="Q56" s="24"/>
      <c r="R56" s="23" t="s">
        <v>100</v>
      </c>
      <c r="S56" s="24">
        <v>35.22</v>
      </c>
      <c r="T56" s="23"/>
      <c r="U56" s="24">
        <v>40.299999999999997</v>
      </c>
      <c r="V56" s="23" t="s">
        <v>17</v>
      </c>
      <c r="W56" s="24">
        <v>37.26</v>
      </c>
      <c r="X56" s="23"/>
      <c r="Y56" s="24">
        <v>58.62</v>
      </c>
      <c r="Z56" s="79"/>
      <c r="AA56" s="128"/>
    </row>
    <row r="57" spans="1:32" s="1" customFormat="1" ht="20.100000000000001" customHeight="1" x14ac:dyDescent="0.3">
      <c r="A57" s="67" t="s">
        <v>37</v>
      </c>
      <c r="B57" s="81" t="s">
        <v>69</v>
      </c>
      <c r="C57" s="72">
        <v>51</v>
      </c>
      <c r="D57" s="58" t="s">
        <v>128</v>
      </c>
      <c r="E57" s="21" t="s">
        <v>69</v>
      </c>
      <c r="F57" s="21" t="s">
        <v>155</v>
      </c>
      <c r="G57" s="22">
        <v>51.4</v>
      </c>
      <c r="H57" s="23" t="s">
        <v>17</v>
      </c>
      <c r="I57" s="24"/>
      <c r="J57" s="23" t="s">
        <v>100</v>
      </c>
      <c r="K57" s="24">
        <v>49.92</v>
      </c>
      <c r="L57" s="23" t="s">
        <v>17</v>
      </c>
      <c r="M57" s="24">
        <v>26.64</v>
      </c>
      <c r="N57" s="23"/>
      <c r="O57" s="24">
        <v>54.51</v>
      </c>
      <c r="P57" s="23" t="s">
        <v>66</v>
      </c>
      <c r="Q57" s="24">
        <v>41.55</v>
      </c>
      <c r="R57" s="23" t="s">
        <v>66</v>
      </c>
      <c r="S57" s="24"/>
      <c r="T57" s="23" t="s">
        <v>100</v>
      </c>
      <c r="U57" s="24"/>
      <c r="V57" s="23" t="s">
        <v>100</v>
      </c>
      <c r="W57" s="24">
        <v>32.880000000000003</v>
      </c>
      <c r="X57" s="23"/>
      <c r="Y57" s="24">
        <v>42.13</v>
      </c>
      <c r="Z57" s="79"/>
      <c r="AA57" s="128"/>
    </row>
    <row r="58" spans="1:32" s="1" customFormat="1" ht="20.100000000000001" customHeight="1" thickBot="1" x14ac:dyDescent="0.35">
      <c r="A58" s="73"/>
      <c r="B58" s="74"/>
      <c r="C58" s="75"/>
      <c r="D58" s="59"/>
      <c r="E58" s="53"/>
      <c r="F58" s="53"/>
      <c r="G58" s="33"/>
      <c r="H58" s="34"/>
      <c r="I58" s="35"/>
      <c r="J58" s="34"/>
      <c r="K58" s="35"/>
      <c r="L58" s="34"/>
      <c r="M58" s="35"/>
      <c r="N58" s="34"/>
      <c r="O58" s="35"/>
      <c r="P58" s="34"/>
      <c r="Q58" s="35"/>
      <c r="R58" s="34"/>
      <c r="S58" s="35"/>
      <c r="T58" s="34"/>
      <c r="U58" s="35"/>
      <c r="V58" s="34"/>
      <c r="W58" s="35"/>
      <c r="X58" s="34"/>
      <c r="Y58" s="35"/>
      <c r="Z58" s="80"/>
      <c r="AA58" s="128"/>
    </row>
    <row r="59" spans="1:32" s="1" customFormat="1" ht="18.75" x14ac:dyDescent="0.25">
      <c r="A59" s="9"/>
      <c r="B59" s="9"/>
      <c r="C59" s="9"/>
      <c r="D59" s="9"/>
      <c r="E59" s="9"/>
      <c r="F59" s="9"/>
      <c r="G59" s="11"/>
      <c r="H59" s="11"/>
      <c r="I59" s="11"/>
      <c r="J59" s="11"/>
      <c r="K59" s="11"/>
      <c r="L59" s="11"/>
      <c r="M59" s="11"/>
      <c r="N59" s="11"/>
      <c r="O59" s="11"/>
      <c r="P59" s="11"/>
      <c r="Q59" s="11"/>
      <c r="R59" s="11"/>
      <c r="S59" s="11"/>
      <c r="T59" s="11"/>
      <c r="U59" s="11"/>
      <c r="V59" s="11"/>
      <c r="W59" s="11"/>
      <c r="X59" s="11"/>
      <c r="Y59" s="11"/>
      <c r="Z59" s="11"/>
      <c r="AA59" s="14"/>
      <c r="AB59" s="9"/>
      <c r="AC59" s="9"/>
      <c r="AD59" s="9" t="s">
        <v>40</v>
      </c>
      <c r="AE59" s="9"/>
      <c r="AF59" s="6"/>
    </row>
    <row r="60" spans="1:32" s="1" customFormat="1" ht="18.75" x14ac:dyDescent="0.25">
      <c r="A60" s="14" t="s">
        <v>18</v>
      </c>
      <c r="B60" s="14"/>
      <c r="C60" s="14"/>
      <c r="D60" s="6"/>
      <c r="E60" s="14" t="s">
        <v>19</v>
      </c>
      <c r="F60" s="9"/>
      <c r="G60" s="2"/>
      <c r="H60" s="2"/>
      <c r="I60" s="2"/>
      <c r="J60" s="2"/>
      <c r="K60" s="2"/>
      <c r="L60" s="2"/>
      <c r="M60" s="2"/>
      <c r="N60" s="2"/>
      <c r="O60" s="2"/>
      <c r="P60" s="2"/>
      <c r="Q60" s="2"/>
      <c r="R60" s="2"/>
      <c r="S60" s="2"/>
      <c r="T60" s="2"/>
      <c r="U60" s="2"/>
      <c r="V60" s="2"/>
      <c r="W60" s="2"/>
      <c r="X60" s="2"/>
      <c r="Y60" s="2"/>
      <c r="Z60" s="2"/>
      <c r="AA60" s="14"/>
      <c r="AB60" s="9"/>
      <c r="AC60" s="9"/>
      <c r="AD60" s="9"/>
      <c r="AE60" s="9"/>
      <c r="AF60" s="6"/>
    </row>
    <row r="61" spans="1:32" s="1" customFormat="1" ht="18.75" x14ac:dyDescent="0.25">
      <c r="A61" s="2"/>
      <c r="B61" s="2"/>
      <c r="C61" s="2"/>
      <c r="E61" s="14" t="s">
        <v>20</v>
      </c>
      <c r="F61" s="9"/>
      <c r="G61" s="2"/>
      <c r="H61" s="2"/>
      <c r="I61" s="2"/>
      <c r="J61" s="2"/>
      <c r="K61" s="2"/>
      <c r="L61" s="2"/>
      <c r="M61" s="2"/>
      <c r="N61" s="2"/>
      <c r="O61" s="2"/>
      <c r="P61" s="2"/>
      <c r="Q61" s="2"/>
      <c r="R61" s="2"/>
      <c r="S61" s="2"/>
      <c r="T61" s="2"/>
      <c r="U61" s="2"/>
      <c r="V61" s="2"/>
      <c r="W61" s="2"/>
      <c r="X61" s="2"/>
      <c r="Y61" s="2"/>
      <c r="Z61" s="2"/>
      <c r="AA61" s="2"/>
    </row>
    <row r="62" spans="1:32" s="1" customFormat="1" ht="18.75" customHeight="1" x14ac:dyDescent="0.25">
      <c r="A62" s="14"/>
      <c r="B62" s="2"/>
      <c r="C62" s="2"/>
      <c r="E62" s="14" t="s">
        <v>21</v>
      </c>
      <c r="F62" s="9"/>
      <c r="G62" s="2"/>
      <c r="H62" s="2"/>
      <c r="I62" s="2"/>
      <c r="J62" s="2"/>
      <c r="K62" s="2"/>
      <c r="L62" s="2"/>
      <c r="M62" s="2"/>
      <c r="N62" s="2"/>
      <c r="O62" s="2"/>
      <c r="P62" s="2"/>
      <c r="Q62" s="2"/>
      <c r="R62" s="2"/>
      <c r="S62" s="2"/>
      <c r="T62" s="2"/>
      <c r="U62" s="2"/>
      <c r="V62" s="2"/>
      <c r="W62" s="2"/>
      <c r="X62" s="2"/>
      <c r="Y62" s="2"/>
      <c r="Z62" s="2"/>
      <c r="AA62" s="2"/>
    </row>
    <row r="63" spans="1:32" s="1" customFormat="1" ht="18.75" customHeight="1" x14ac:dyDescent="0.25">
      <c r="A63" s="14"/>
      <c r="B63" s="2"/>
      <c r="C63" s="2"/>
      <c r="E63" s="15" t="s">
        <v>35</v>
      </c>
      <c r="F63" s="9"/>
      <c r="G63" s="2"/>
      <c r="H63" s="2"/>
      <c r="I63" s="2"/>
      <c r="J63" s="2"/>
      <c r="K63" s="2"/>
      <c r="L63" s="2"/>
      <c r="M63" s="2"/>
      <c r="N63" s="2"/>
      <c r="O63" s="2"/>
      <c r="P63" s="2"/>
      <c r="Q63" s="2"/>
      <c r="R63" s="2"/>
      <c r="S63" s="2"/>
      <c r="T63" s="2"/>
      <c r="U63" s="2"/>
      <c r="V63" s="2"/>
      <c r="W63" s="2"/>
      <c r="X63" s="2"/>
      <c r="Y63" s="2"/>
      <c r="Z63" s="2"/>
      <c r="AA63" s="2"/>
    </row>
    <row r="64" spans="1:32" s="1" customFormat="1" ht="18.75" x14ac:dyDescent="0.25">
      <c r="A64" s="14"/>
      <c r="B64" s="2"/>
      <c r="C64" s="2"/>
      <c r="D64" s="15"/>
      <c r="E64" s="2"/>
      <c r="F64" s="2"/>
      <c r="G64" s="2"/>
      <c r="H64" s="2"/>
      <c r="I64" s="2"/>
      <c r="J64" s="2"/>
      <c r="K64" s="2"/>
      <c r="L64" s="2"/>
      <c r="M64" s="2"/>
      <c r="N64" s="2"/>
      <c r="O64" s="2"/>
      <c r="P64" s="2"/>
      <c r="Q64" s="2"/>
      <c r="R64" s="2"/>
      <c r="S64" s="2"/>
      <c r="T64" s="2"/>
      <c r="U64" s="2"/>
      <c r="V64" s="2"/>
      <c r="W64" s="2"/>
      <c r="X64" s="2"/>
      <c r="Y64" s="2"/>
      <c r="Z64" s="2"/>
      <c r="AA64" s="2"/>
    </row>
    <row r="65" spans="1:32" s="20" customFormat="1" ht="19.5" x14ac:dyDescent="0.3">
      <c r="A65" s="18" t="s">
        <v>47</v>
      </c>
      <c r="B65" s="16"/>
      <c r="C65" s="16"/>
      <c r="D65" s="16"/>
      <c r="E65" s="16"/>
      <c r="F65" s="16"/>
      <c r="G65" s="16"/>
      <c r="I65" s="16"/>
      <c r="J65" s="16"/>
      <c r="K65" s="16"/>
      <c r="L65" s="16"/>
      <c r="M65" s="16"/>
      <c r="N65" s="16"/>
      <c r="O65" s="16"/>
      <c r="P65" s="16"/>
      <c r="Q65" s="16"/>
      <c r="R65" s="16"/>
      <c r="S65" s="16"/>
      <c r="T65" s="16"/>
      <c r="U65" s="16"/>
      <c r="V65" s="16"/>
      <c r="W65" s="16"/>
      <c r="X65" s="16"/>
      <c r="Y65" s="16"/>
      <c r="Z65" s="16"/>
      <c r="AA65" s="16"/>
      <c r="AB65" s="19"/>
      <c r="AC65" s="19"/>
      <c r="AD65" s="19"/>
      <c r="AE65" s="19"/>
    </row>
    <row r="66" spans="1:32" s="1" customFormat="1" ht="18.75" x14ac:dyDescent="0.25">
      <c r="A66" s="18" t="s">
        <v>52</v>
      </c>
      <c r="B66" s="2"/>
      <c r="C66" s="2"/>
      <c r="D66" s="2"/>
      <c r="E66" s="2"/>
      <c r="F66" s="2"/>
      <c r="G66" s="2"/>
      <c r="H66" s="2"/>
      <c r="I66" s="2"/>
      <c r="J66" s="2"/>
      <c r="K66" s="2"/>
      <c r="L66" s="2"/>
      <c r="M66" s="2"/>
      <c r="N66" s="2"/>
      <c r="O66" s="2"/>
      <c r="P66" s="2"/>
      <c r="Q66" s="2"/>
      <c r="R66" s="2"/>
      <c r="S66" s="2"/>
      <c r="T66" s="2"/>
      <c r="U66" s="2"/>
      <c r="V66" s="2"/>
      <c r="W66" s="2"/>
      <c r="X66" s="2"/>
      <c r="Y66" s="2"/>
      <c r="Z66" s="2"/>
      <c r="AA66" s="2"/>
      <c r="AB66" s="19"/>
      <c r="AC66" s="9"/>
      <c r="AD66" s="9"/>
      <c r="AE66" s="9"/>
    </row>
    <row r="67" spans="1:32" s="1" customFormat="1" ht="18.75" x14ac:dyDescent="0.25">
      <c r="A67" s="31" t="s">
        <v>159</v>
      </c>
      <c r="B67" s="2"/>
      <c r="C67" s="2"/>
      <c r="D67" s="2"/>
      <c r="E67" s="2"/>
      <c r="F67" s="2"/>
      <c r="G67" s="2"/>
      <c r="H67" s="2"/>
      <c r="I67" s="2"/>
      <c r="J67" s="2"/>
      <c r="K67" s="2"/>
      <c r="L67" s="2"/>
      <c r="M67" s="2"/>
      <c r="N67" s="2"/>
      <c r="O67" s="2"/>
      <c r="P67" s="2"/>
      <c r="Q67" s="2"/>
      <c r="R67" s="2"/>
      <c r="S67" s="2"/>
      <c r="T67" s="2"/>
      <c r="U67" s="2"/>
      <c r="V67" s="2"/>
      <c r="W67" s="2"/>
      <c r="X67" s="2"/>
      <c r="Y67" s="2"/>
      <c r="Z67" s="2"/>
      <c r="AA67" s="2"/>
      <c r="AB67" s="19"/>
      <c r="AC67" s="9"/>
      <c r="AD67" s="9"/>
      <c r="AE67" s="9"/>
    </row>
    <row r="68" spans="1:32" s="1" customFormat="1" ht="18.75" x14ac:dyDescent="0.25">
      <c r="A68" s="14"/>
      <c r="B68" s="2"/>
      <c r="C68" s="2"/>
      <c r="D68" s="2"/>
      <c r="E68" s="2"/>
      <c r="F68" s="2"/>
      <c r="G68" s="2"/>
      <c r="H68" s="2"/>
      <c r="I68" s="2"/>
      <c r="J68" s="2"/>
      <c r="K68" s="2"/>
      <c r="L68" s="2"/>
      <c r="M68" s="2"/>
      <c r="N68" s="2"/>
      <c r="O68" s="2"/>
      <c r="P68" s="2"/>
      <c r="Q68" s="2"/>
      <c r="R68" s="2"/>
      <c r="S68" s="2"/>
      <c r="T68" s="2"/>
      <c r="U68" s="2"/>
      <c r="V68" s="2"/>
      <c r="W68" s="2"/>
      <c r="X68" s="2"/>
      <c r="Y68" s="2"/>
      <c r="Z68" s="2"/>
      <c r="AA68" s="2"/>
      <c r="AB68" s="19"/>
      <c r="AC68" s="9"/>
      <c r="AD68" s="9"/>
      <c r="AE68" s="9"/>
    </row>
    <row r="69" spans="1:32" s="1" customFormat="1" ht="18.75" x14ac:dyDescent="0.25">
      <c r="A69" s="17" t="s">
        <v>160</v>
      </c>
      <c r="B69" s="2"/>
      <c r="C69" s="2"/>
      <c r="D69" s="2"/>
      <c r="E69" s="2"/>
      <c r="F69" s="2"/>
      <c r="G69" s="2"/>
      <c r="H69" s="2"/>
      <c r="I69" s="2"/>
      <c r="J69" s="2"/>
      <c r="K69" s="2"/>
      <c r="L69" s="2"/>
      <c r="M69" s="2"/>
      <c r="N69" s="2"/>
      <c r="O69" s="2"/>
      <c r="P69" s="2"/>
      <c r="Q69" s="2"/>
      <c r="R69" s="2"/>
      <c r="S69" s="2"/>
      <c r="T69" s="2"/>
      <c r="U69" s="2"/>
      <c r="V69" s="2"/>
      <c r="W69" s="2"/>
      <c r="X69" s="2"/>
      <c r="Y69" s="2"/>
      <c r="Z69" s="2"/>
      <c r="AA69" s="2"/>
      <c r="AB69" s="9"/>
      <c r="AC69" s="9"/>
      <c r="AD69" s="9"/>
      <c r="AE69" s="9"/>
    </row>
    <row r="70" spans="1:32" s="1" customFormat="1" ht="18.75" x14ac:dyDescent="0.25">
      <c r="A70" s="17" t="s">
        <v>161</v>
      </c>
      <c r="B70" s="2"/>
      <c r="C70" s="2"/>
      <c r="D70" s="2"/>
      <c r="E70" s="2"/>
      <c r="F70" s="2"/>
      <c r="G70" s="2"/>
      <c r="H70" s="2"/>
      <c r="I70" s="2"/>
      <c r="J70" s="2"/>
      <c r="K70" s="2"/>
      <c r="L70" s="2"/>
      <c r="M70" s="2"/>
      <c r="N70" s="2"/>
      <c r="O70" s="2"/>
      <c r="P70" s="2"/>
      <c r="Q70" s="2"/>
      <c r="R70" s="2"/>
      <c r="S70" s="2"/>
      <c r="T70" s="2"/>
      <c r="U70" s="2"/>
      <c r="V70" s="2"/>
      <c r="W70" s="2"/>
      <c r="X70" s="2"/>
      <c r="Y70" s="2"/>
      <c r="Z70" s="2"/>
      <c r="AA70" s="2"/>
      <c r="AB70" s="9"/>
      <c r="AC70" s="9"/>
      <c r="AD70" s="9"/>
      <c r="AE70" s="9"/>
    </row>
    <row r="71" spans="1:32" s="1" customFormat="1" ht="18.75" x14ac:dyDescent="0.25">
      <c r="A71" s="17" t="s">
        <v>42</v>
      </c>
      <c r="B71" s="2"/>
      <c r="C71" s="2"/>
      <c r="D71" s="2"/>
      <c r="E71" s="2"/>
      <c r="F71" s="2"/>
      <c r="G71" s="2"/>
      <c r="H71" s="2"/>
      <c r="I71" s="2"/>
      <c r="J71" s="2"/>
      <c r="K71" s="2"/>
      <c r="L71" s="2"/>
      <c r="M71" s="2"/>
      <c r="N71" s="2"/>
      <c r="O71" s="2"/>
      <c r="P71" s="2"/>
      <c r="Q71" s="2"/>
      <c r="R71" s="2"/>
      <c r="S71" s="2"/>
      <c r="T71" s="2"/>
      <c r="U71" s="2"/>
      <c r="V71" s="2"/>
      <c r="W71" s="2"/>
      <c r="X71" s="2"/>
      <c r="Y71" s="2"/>
      <c r="Z71" s="2"/>
      <c r="AA71" s="2"/>
      <c r="AB71" s="9"/>
      <c r="AC71" s="9"/>
      <c r="AD71" s="9"/>
      <c r="AE71" s="9"/>
    </row>
    <row r="72" spans="1:32" s="1" customFormat="1" ht="18.75" x14ac:dyDescent="0.25">
      <c r="A72" s="17" t="s">
        <v>162</v>
      </c>
      <c r="B72" s="2"/>
      <c r="C72" s="2"/>
      <c r="D72" s="2"/>
      <c r="E72" s="2"/>
      <c r="F72" s="2"/>
      <c r="G72" s="2"/>
      <c r="H72" s="2"/>
      <c r="I72" s="2"/>
      <c r="J72" s="2"/>
      <c r="K72" s="2"/>
      <c r="L72" s="2"/>
      <c r="M72" s="2"/>
      <c r="N72" s="2"/>
      <c r="O72" s="2"/>
      <c r="P72" s="2"/>
      <c r="Q72" s="2"/>
      <c r="R72" s="2"/>
      <c r="S72" s="2"/>
      <c r="T72" s="2"/>
      <c r="U72" s="2"/>
      <c r="V72" s="2"/>
      <c r="W72" s="2"/>
      <c r="X72" s="2"/>
      <c r="Y72" s="2"/>
      <c r="Z72" s="2"/>
      <c r="AA72" s="2"/>
      <c r="AB72" s="9"/>
      <c r="AC72" s="9"/>
      <c r="AD72" s="9"/>
      <c r="AE72" s="9"/>
    </row>
    <row r="73" spans="1:32" s="1" customFormat="1" ht="18.75" x14ac:dyDescent="0.25">
      <c r="A73" s="14"/>
      <c r="B73" s="2"/>
      <c r="C73" s="2"/>
      <c r="D73" s="2"/>
      <c r="E73" s="2"/>
      <c r="F73" s="2"/>
      <c r="G73" s="2"/>
      <c r="H73" s="2"/>
      <c r="I73" s="2"/>
      <c r="J73" s="2"/>
      <c r="K73" s="2"/>
      <c r="L73" s="2"/>
      <c r="M73" s="2"/>
      <c r="N73" s="2"/>
      <c r="O73" s="2"/>
      <c r="P73" s="2"/>
      <c r="Q73" s="2"/>
      <c r="R73" s="2"/>
      <c r="S73" s="2"/>
      <c r="T73" s="2"/>
      <c r="U73" s="2"/>
      <c r="V73" s="2"/>
      <c r="W73" s="2"/>
      <c r="X73" s="2"/>
      <c r="Y73" s="2"/>
      <c r="Z73" s="2"/>
      <c r="AA73" s="2"/>
      <c r="AB73" s="9"/>
      <c r="AC73" s="9"/>
      <c r="AD73" s="9"/>
      <c r="AE73" s="9"/>
    </row>
    <row r="74" spans="1:32" s="1" customFormat="1" ht="18.75" x14ac:dyDescent="0.25">
      <c r="A74" s="18" t="s">
        <v>22</v>
      </c>
      <c r="B74" s="2"/>
      <c r="C74" s="2"/>
      <c r="D74" s="2"/>
      <c r="E74" s="2"/>
      <c r="F74" s="2"/>
      <c r="G74" s="2"/>
      <c r="H74" s="2"/>
      <c r="I74" s="2"/>
      <c r="J74" s="2"/>
      <c r="K74" s="2"/>
      <c r="L74" s="2"/>
      <c r="M74" s="2"/>
      <c r="N74" s="2"/>
      <c r="O74" s="2"/>
      <c r="P74" s="2"/>
      <c r="Q74" s="2"/>
      <c r="R74" s="2"/>
      <c r="S74" s="2"/>
      <c r="T74" s="2"/>
      <c r="U74" s="2"/>
      <c r="V74" s="2"/>
      <c r="W74" s="2"/>
      <c r="X74" s="2"/>
      <c r="Y74" s="2"/>
      <c r="Z74" s="2"/>
      <c r="AA74" s="2"/>
      <c r="AB74" s="9"/>
      <c r="AC74" s="9"/>
      <c r="AD74" s="9"/>
      <c r="AE74" s="9"/>
    </row>
    <row r="75" spans="1:32" s="1" customFormat="1" ht="18.75" x14ac:dyDescent="0.25">
      <c r="A75" s="18"/>
      <c r="B75" s="2"/>
      <c r="C75" s="2" t="s">
        <v>23</v>
      </c>
      <c r="D75" s="2"/>
      <c r="E75" s="2"/>
      <c r="F75" s="2"/>
      <c r="G75" s="2"/>
      <c r="H75" s="2"/>
      <c r="I75" s="49" t="s">
        <v>24</v>
      </c>
      <c r="J75" s="2"/>
      <c r="K75" s="2"/>
      <c r="L75" s="2"/>
      <c r="M75" s="2"/>
      <c r="N75" s="2"/>
      <c r="O75" s="2"/>
      <c r="P75" s="2"/>
      <c r="Q75" s="2"/>
      <c r="R75" s="2"/>
      <c r="S75" s="2"/>
      <c r="T75" s="2"/>
      <c r="U75" s="2"/>
      <c r="V75" s="2"/>
      <c r="W75" s="2"/>
      <c r="X75" s="2"/>
      <c r="Y75" s="2"/>
      <c r="Z75" s="2"/>
      <c r="AA75" s="2"/>
      <c r="AB75" s="9"/>
      <c r="AC75" s="9"/>
      <c r="AD75" s="9"/>
      <c r="AE75" s="9"/>
    </row>
    <row r="76" spans="1:32" s="1" customFormat="1" ht="18.75" x14ac:dyDescent="0.25">
      <c r="A76" s="18"/>
      <c r="B76" s="2"/>
      <c r="C76" s="2" t="s">
        <v>25</v>
      </c>
      <c r="D76" s="2"/>
      <c r="E76" s="2"/>
      <c r="F76" s="2"/>
      <c r="G76" s="2"/>
      <c r="H76" s="2"/>
      <c r="I76" s="32" t="s">
        <v>26</v>
      </c>
      <c r="J76" s="2"/>
      <c r="K76" s="2"/>
      <c r="L76" s="2"/>
      <c r="M76" s="2"/>
      <c r="N76" s="2"/>
      <c r="O76" s="2"/>
      <c r="P76" s="2"/>
      <c r="Q76" s="2"/>
      <c r="R76" s="2"/>
      <c r="S76" s="2"/>
      <c r="T76" s="2"/>
      <c r="U76" s="2"/>
      <c r="V76" s="2"/>
      <c r="W76" s="2"/>
      <c r="X76" s="2"/>
      <c r="Y76" s="2"/>
      <c r="Z76" s="2"/>
      <c r="AA76" s="2"/>
      <c r="AB76" s="9"/>
      <c r="AC76" s="9"/>
      <c r="AD76" s="9"/>
      <c r="AE76" s="9"/>
    </row>
    <row r="77" spans="1:32" s="1" customFormat="1" ht="18.75" x14ac:dyDescent="0.25">
      <c r="A77" s="180" t="s">
        <v>27</v>
      </c>
      <c r="B77" s="180"/>
      <c r="C77" s="180"/>
      <c r="D77" s="180"/>
      <c r="E77" s="180"/>
      <c r="F77" s="180"/>
      <c r="G77" s="180"/>
      <c r="H77" s="180"/>
      <c r="I77" s="181" t="s">
        <v>28</v>
      </c>
      <c r="J77" s="181"/>
      <c r="K77" s="181"/>
      <c r="L77" s="181"/>
      <c r="M77" s="181"/>
      <c r="N77" s="181"/>
      <c r="O77" s="181"/>
      <c r="P77" s="181"/>
      <c r="Q77" s="181"/>
      <c r="R77" s="181"/>
      <c r="S77" s="181"/>
      <c r="T77" s="181"/>
      <c r="U77" s="181"/>
      <c r="V77" s="181"/>
      <c r="W77" s="181"/>
      <c r="X77" s="181"/>
      <c r="Y77" s="181"/>
      <c r="Z77" s="181"/>
      <c r="AA77" s="181"/>
      <c r="AB77" s="181"/>
      <c r="AC77" s="9"/>
      <c r="AD77" s="9"/>
      <c r="AE77" s="9"/>
    </row>
    <row r="78" spans="1:32" ht="18.75" x14ac:dyDescent="0.25">
      <c r="A78" s="180" t="s">
        <v>29</v>
      </c>
      <c r="B78" s="180"/>
      <c r="C78" s="180"/>
      <c r="D78" s="180"/>
      <c r="E78" s="180"/>
      <c r="F78" s="180"/>
      <c r="G78" s="180"/>
      <c r="H78" s="180"/>
      <c r="I78" s="181" t="s">
        <v>30</v>
      </c>
      <c r="J78" s="181"/>
      <c r="K78" s="181"/>
      <c r="L78" s="181"/>
      <c r="M78" s="181"/>
      <c r="N78" s="181"/>
      <c r="O78" s="181"/>
      <c r="P78" s="181"/>
      <c r="Q78" s="181"/>
      <c r="R78" s="181"/>
      <c r="S78" s="181"/>
      <c r="T78" s="181"/>
      <c r="U78" s="181"/>
      <c r="V78" s="181"/>
      <c r="W78" s="181"/>
      <c r="X78" s="181"/>
      <c r="Y78" s="181"/>
      <c r="Z78" s="181"/>
      <c r="AA78" s="181"/>
      <c r="AB78" s="181"/>
      <c r="AC78" s="2"/>
      <c r="AD78" s="2"/>
      <c r="AE78" s="2"/>
      <c r="AF78" s="1"/>
    </row>
    <row r="79" spans="1:32" s="1" customFormat="1" ht="18.75" x14ac:dyDescent="0.25">
      <c r="A79" s="180" t="s">
        <v>31</v>
      </c>
      <c r="B79" s="180"/>
      <c r="C79" s="180"/>
      <c r="D79" s="180"/>
      <c r="E79" s="180"/>
      <c r="F79" s="180"/>
      <c r="G79" s="180"/>
      <c r="H79" s="180"/>
      <c r="I79" s="181" t="s">
        <v>32</v>
      </c>
      <c r="J79" s="181"/>
      <c r="K79" s="181"/>
      <c r="L79" s="181"/>
      <c r="M79" s="181"/>
      <c r="N79" s="181"/>
      <c r="O79" s="181"/>
      <c r="P79" s="181"/>
      <c r="Q79" s="181"/>
      <c r="R79" s="181"/>
      <c r="S79" s="181"/>
      <c r="T79" s="181"/>
      <c r="U79" s="181"/>
      <c r="V79" s="181"/>
      <c r="W79" s="181"/>
      <c r="X79" s="181"/>
      <c r="Y79" s="181"/>
      <c r="Z79" s="181"/>
      <c r="AA79" s="181"/>
      <c r="AB79" s="181"/>
      <c r="AC79" s="2"/>
      <c r="AD79" s="2"/>
      <c r="AE79" s="2"/>
    </row>
    <row r="80" spans="1:32" s="1" customFormat="1" ht="18.75" x14ac:dyDescent="0.25">
      <c r="A80" s="15"/>
      <c r="B80" s="15"/>
      <c r="C80" s="15"/>
      <c r="D80" s="15"/>
      <c r="E80" s="15"/>
      <c r="F80" s="15"/>
      <c r="G80" s="15"/>
      <c r="H80" s="15"/>
      <c r="I80" s="15"/>
      <c r="J80" s="2"/>
      <c r="K80" s="2"/>
      <c r="L80" s="2"/>
      <c r="M80" s="2"/>
      <c r="N80" s="2"/>
      <c r="O80" s="2"/>
      <c r="P80" s="2"/>
      <c r="Q80" s="2"/>
      <c r="R80" s="2"/>
      <c r="S80" s="2"/>
      <c r="T80" s="2"/>
      <c r="U80" s="2"/>
      <c r="V80" s="2"/>
      <c r="W80" s="2"/>
      <c r="X80" s="2"/>
      <c r="Y80" s="2"/>
      <c r="Z80" s="2"/>
      <c r="AA80" s="2"/>
      <c r="AB80" s="9"/>
      <c r="AC80" s="2"/>
      <c r="AD80" s="2"/>
      <c r="AE80" s="2"/>
      <c r="AF80" s="7"/>
    </row>
    <row r="81" spans="1:32" s="1" customFormat="1" ht="18.75" x14ac:dyDescent="0.25">
      <c r="A81" s="18" t="s">
        <v>33</v>
      </c>
      <c r="B81" s="2"/>
      <c r="C81" s="2"/>
      <c r="D81" s="15"/>
      <c r="E81" s="15"/>
      <c r="F81" s="15"/>
      <c r="G81" s="15"/>
      <c r="H81" s="15"/>
      <c r="I81" s="15"/>
      <c r="J81" s="2"/>
      <c r="K81" s="2"/>
      <c r="L81" s="2"/>
      <c r="M81" s="2"/>
      <c r="N81" s="2"/>
      <c r="O81" s="2"/>
      <c r="P81" s="2"/>
      <c r="Q81" s="2"/>
      <c r="R81" s="2"/>
      <c r="S81" s="2"/>
      <c r="T81" s="2"/>
      <c r="U81" s="2"/>
      <c r="V81" s="2"/>
      <c r="W81" s="2"/>
      <c r="X81" s="2"/>
      <c r="Y81" s="2"/>
      <c r="Z81" s="2"/>
      <c r="AA81" s="2"/>
      <c r="AB81" s="9"/>
      <c r="AC81" s="2"/>
      <c r="AD81" s="2"/>
      <c r="AE81" s="2"/>
    </row>
    <row r="82" spans="1:32" s="1" customFormat="1" ht="18.75" x14ac:dyDescent="0.25">
      <c r="A82" s="186" t="s">
        <v>48</v>
      </c>
      <c r="B82" s="180"/>
      <c r="C82" s="180"/>
      <c r="D82" s="180"/>
      <c r="E82" s="180"/>
      <c r="F82" s="180"/>
      <c r="G82" s="180"/>
      <c r="H82" s="180"/>
      <c r="I82" s="187" t="s">
        <v>49</v>
      </c>
      <c r="J82" s="187"/>
      <c r="K82" s="187"/>
      <c r="L82" s="187"/>
      <c r="M82" s="187"/>
      <c r="N82" s="187"/>
      <c r="O82" s="187"/>
      <c r="P82" s="187"/>
      <c r="Q82" s="187"/>
      <c r="R82" s="187"/>
      <c r="S82" s="187"/>
      <c r="T82" s="187"/>
      <c r="U82" s="187"/>
      <c r="V82" s="187"/>
      <c r="W82" s="187"/>
      <c r="X82" s="187"/>
      <c r="Y82" s="187"/>
      <c r="Z82" s="187"/>
      <c r="AA82" s="187"/>
      <c r="AB82" s="187"/>
      <c r="AC82" s="2"/>
      <c r="AD82" s="2"/>
      <c r="AE82" s="2"/>
    </row>
    <row r="83" spans="1:32" s="1" customFormat="1" ht="18.75" x14ac:dyDescent="0.25">
      <c r="D83" s="10"/>
      <c r="G83" s="2"/>
      <c r="H83" s="2"/>
      <c r="I83" s="2"/>
      <c r="J83" s="2"/>
      <c r="K83" s="2"/>
      <c r="L83" s="2"/>
      <c r="M83" s="2"/>
      <c r="N83" s="2"/>
      <c r="O83" s="2"/>
      <c r="P83" s="2"/>
      <c r="Q83" s="2"/>
      <c r="R83" s="2"/>
      <c r="S83" s="2"/>
      <c r="T83" s="2"/>
      <c r="U83" s="2"/>
      <c r="V83" s="2"/>
      <c r="W83" s="2"/>
      <c r="X83" s="2"/>
      <c r="Y83" s="2"/>
      <c r="Z83" s="2"/>
      <c r="AA83" s="2"/>
      <c r="AB83" s="9"/>
      <c r="AC83" s="2"/>
      <c r="AD83" s="2"/>
      <c r="AE83" s="2"/>
    </row>
    <row r="84" spans="1:32" s="1" customFormat="1" ht="18.75" x14ac:dyDescent="0.25">
      <c r="D84" s="10"/>
      <c r="G84" s="2"/>
      <c r="H84" s="2"/>
      <c r="I84" s="2"/>
      <c r="J84" s="2"/>
      <c r="K84" s="2"/>
      <c r="L84" s="2"/>
      <c r="M84" s="2"/>
      <c r="N84" s="2"/>
      <c r="O84" s="2"/>
      <c r="P84" s="2"/>
      <c r="Q84" s="2"/>
      <c r="R84" s="2"/>
      <c r="S84" s="2"/>
      <c r="T84" s="2"/>
      <c r="U84" s="2"/>
      <c r="V84" s="2"/>
      <c r="W84" s="2"/>
      <c r="X84" s="2"/>
      <c r="Y84" s="2"/>
      <c r="Z84" s="2"/>
      <c r="AA84" s="2"/>
      <c r="AB84" s="9"/>
      <c r="AC84" s="2"/>
      <c r="AD84" s="2"/>
      <c r="AE84" s="2"/>
    </row>
    <row r="85" spans="1:32" s="1" customFormat="1" ht="18.75" x14ac:dyDescent="0.25">
      <c r="D85" s="10"/>
      <c r="G85" s="2"/>
      <c r="AB85" s="9"/>
    </row>
    <row r="86" spans="1:32" s="1" customFormat="1" ht="18.75" x14ac:dyDescent="0.25">
      <c r="D86" s="10"/>
      <c r="G86" s="2"/>
      <c r="AB86" s="9"/>
    </row>
    <row r="87" spans="1:32" s="1" customFormat="1" ht="18.75" x14ac:dyDescent="0.25">
      <c r="A87" s="3"/>
      <c r="B87" s="3"/>
      <c r="C87" s="3"/>
      <c r="D87" s="4"/>
      <c r="E87" s="3"/>
      <c r="F87" s="3"/>
      <c r="G87" s="7"/>
      <c r="AB87" s="9"/>
    </row>
    <row r="88" spans="1:32" s="1" customFormat="1" ht="18.75" x14ac:dyDescent="0.25">
      <c r="A88" s="3"/>
      <c r="B88" s="3"/>
      <c r="C88" s="3"/>
      <c r="D88" s="4"/>
      <c r="E88" s="3"/>
      <c r="F88" s="3"/>
      <c r="G88" s="7"/>
      <c r="AB88" s="9"/>
    </row>
    <row r="89" spans="1:32" s="1" customFormat="1" ht="18.75" x14ac:dyDescent="0.25">
      <c r="A89" s="3"/>
      <c r="B89" s="3"/>
      <c r="C89" s="3"/>
      <c r="D89" s="4"/>
      <c r="E89" s="3"/>
      <c r="F89" s="3"/>
      <c r="G89" s="7"/>
      <c r="AB89" s="9"/>
    </row>
    <row r="90" spans="1:32" ht="18.75" x14ac:dyDescent="0.25">
      <c r="A90" s="3"/>
      <c r="B90" s="3"/>
      <c r="C90" s="3"/>
      <c r="D90" s="4"/>
      <c r="E90" s="3"/>
      <c r="F90" s="3"/>
      <c r="H90" s="1"/>
      <c r="I90" s="1"/>
      <c r="J90" s="1"/>
      <c r="K90" s="1"/>
      <c r="L90" s="1"/>
      <c r="M90" s="1"/>
      <c r="N90" s="1"/>
      <c r="O90" s="1"/>
      <c r="P90" s="1"/>
      <c r="Q90" s="1"/>
      <c r="R90" s="1"/>
      <c r="S90" s="1"/>
      <c r="T90" s="1"/>
      <c r="U90" s="1"/>
      <c r="V90" s="1"/>
      <c r="W90" s="1"/>
      <c r="X90" s="1"/>
      <c r="Y90" s="1"/>
      <c r="Z90" s="1"/>
      <c r="AA90" s="1"/>
      <c r="AC90" s="1"/>
      <c r="AD90" s="1"/>
      <c r="AE90" s="1"/>
      <c r="AF90" s="1"/>
    </row>
    <row r="91" spans="1:32" s="1" customFormat="1" ht="18.75" x14ac:dyDescent="0.25">
      <c r="A91" s="3"/>
      <c r="B91" s="3"/>
      <c r="C91" s="3"/>
      <c r="D91" s="4"/>
      <c r="E91" s="3"/>
      <c r="F91" s="3"/>
      <c r="G91" s="7"/>
      <c r="AB91" s="9"/>
    </row>
    <row r="92" spans="1:32" s="1" customFormat="1" ht="18.75" x14ac:dyDescent="0.25">
      <c r="A92" s="7"/>
      <c r="B92" s="7"/>
      <c r="C92" s="7"/>
      <c r="D92" s="8"/>
      <c r="E92" s="7"/>
      <c r="F92" s="7"/>
      <c r="G92" s="7"/>
      <c r="H92" s="7"/>
      <c r="I92" s="7"/>
      <c r="J92" s="7"/>
      <c r="K92" s="7"/>
      <c r="L92" s="7"/>
      <c r="M92" s="7"/>
      <c r="N92" s="7"/>
      <c r="O92" s="7"/>
      <c r="P92" s="7"/>
      <c r="Q92" s="7"/>
      <c r="R92" s="7"/>
      <c r="S92" s="7"/>
      <c r="T92" s="7"/>
      <c r="U92" s="7"/>
      <c r="V92" s="7"/>
      <c r="W92" s="7"/>
      <c r="X92" s="7"/>
      <c r="Y92" s="7"/>
      <c r="Z92" s="7"/>
      <c r="AA92" s="7"/>
      <c r="AB92" s="9"/>
      <c r="AC92" s="7"/>
      <c r="AD92" s="7"/>
      <c r="AE92" s="7"/>
      <c r="AF92" s="7"/>
    </row>
    <row r="93" spans="1:32" s="1" customFormat="1" ht="18.75" x14ac:dyDescent="0.25">
      <c r="A93" s="3"/>
      <c r="B93" s="3"/>
      <c r="C93" s="3"/>
      <c r="D93" s="4"/>
      <c r="E93" s="3"/>
      <c r="F93" s="3"/>
      <c r="G93" s="7"/>
      <c r="AB93" s="9"/>
    </row>
    <row r="94" spans="1:32" ht="18.75" x14ac:dyDescent="0.25">
      <c r="A94" s="3"/>
      <c r="B94" s="3"/>
      <c r="C94" s="3"/>
      <c r="D94" s="4"/>
      <c r="E94" s="3"/>
      <c r="F94" s="3"/>
      <c r="H94" s="1"/>
      <c r="I94" s="1"/>
      <c r="J94" s="1"/>
      <c r="K94" s="1"/>
      <c r="L94" s="1"/>
      <c r="M94" s="1"/>
      <c r="N94" s="1"/>
      <c r="O94" s="1"/>
      <c r="P94" s="1"/>
      <c r="Q94" s="1"/>
      <c r="R94" s="1"/>
      <c r="S94" s="1"/>
      <c r="T94" s="1"/>
      <c r="U94" s="1"/>
      <c r="V94" s="1"/>
      <c r="W94" s="1"/>
      <c r="X94" s="1"/>
      <c r="Y94" s="1"/>
      <c r="Z94" s="1"/>
      <c r="AA94" s="1"/>
      <c r="AC94" s="1"/>
      <c r="AD94" s="1"/>
      <c r="AE94" s="1"/>
      <c r="AF94" s="1"/>
    </row>
    <row r="95" spans="1:32" ht="18.75" x14ac:dyDescent="0.25">
      <c r="A95" s="3"/>
      <c r="B95" s="3"/>
      <c r="C95" s="3"/>
      <c r="D95" s="4"/>
      <c r="E95" s="3"/>
      <c r="F95" s="3"/>
      <c r="H95" s="1"/>
      <c r="I95" s="1"/>
      <c r="J95" s="1"/>
      <c r="K95" s="1"/>
      <c r="L95" s="1"/>
      <c r="M95" s="1"/>
      <c r="N95" s="1"/>
      <c r="O95" s="1"/>
      <c r="P95" s="1"/>
      <c r="Q95" s="1"/>
      <c r="R95" s="1"/>
      <c r="S95" s="1"/>
      <c r="T95" s="1"/>
      <c r="U95" s="1"/>
      <c r="V95" s="1"/>
      <c r="W95" s="1"/>
      <c r="X95" s="1"/>
      <c r="Y95" s="1"/>
      <c r="Z95" s="1"/>
      <c r="AA95" s="1"/>
      <c r="AC95" s="1"/>
      <c r="AD95" s="1"/>
      <c r="AE95" s="1"/>
      <c r="AF95" s="1"/>
    </row>
    <row r="97" spans="3:3" ht="18.75" x14ac:dyDescent="0.25">
      <c r="C97" s="3"/>
    </row>
    <row r="98" spans="3:3" ht="18.75" x14ac:dyDescent="0.25">
      <c r="C98" s="3"/>
    </row>
    <row r="99" spans="3:3" ht="18.75" x14ac:dyDescent="0.25">
      <c r="C99" s="1"/>
    </row>
    <row r="100" spans="3:3" ht="18.75" x14ac:dyDescent="0.25">
      <c r="C100" s="3"/>
    </row>
    <row r="101" spans="3:3" ht="18.75" x14ac:dyDescent="0.25">
      <c r="C101" s="3"/>
    </row>
    <row r="102" spans="3:3" ht="18.75" x14ac:dyDescent="0.25">
      <c r="C102" s="3"/>
    </row>
    <row r="104" spans="3:3" ht="18.75" x14ac:dyDescent="0.25">
      <c r="C104" s="3"/>
    </row>
    <row r="105" spans="3:3" ht="18.75" x14ac:dyDescent="0.25">
      <c r="C105" s="3"/>
    </row>
    <row r="106" spans="3:3" ht="18.75" x14ac:dyDescent="0.25">
      <c r="C106" s="3"/>
    </row>
    <row r="107" spans="3:3" ht="18.75" x14ac:dyDescent="0.25">
      <c r="C107" s="3"/>
    </row>
    <row r="108" spans="3:3" ht="18.75" x14ac:dyDescent="0.25">
      <c r="C108" s="3"/>
    </row>
  </sheetData>
  <sortState ref="A4:AF50">
    <sortCondition ref="AA4:AA50"/>
  </sortState>
  <mergeCells count="31">
    <mergeCell ref="A1:AF1"/>
    <mergeCell ref="A2:A3"/>
    <mergeCell ref="B2:B3"/>
    <mergeCell ref="C2:C3"/>
    <mergeCell ref="D2:D3"/>
    <mergeCell ref="E2:E3"/>
    <mergeCell ref="F2:F3"/>
    <mergeCell ref="G2:H2"/>
    <mergeCell ref="I2:J2"/>
    <mergeCell ref="K2:L2"/>
    <mergeCell ref="O2:P2"/>
    <mergeCell ref="Q2:R2"/>
    <mergeCell ref="S2:T2"/>
    <mergeCell ref="U2:V2"/>
    <mergeCell ref="W2:X2"/>
    <mergeCell ref="A82:H82"/>
    <mergeCell ref="I82:AB82"/>
    <mergeCell ref="AF2:AF3"/>
    <mergeCell ref="A77:H77"/>
    <mergeCell ref="I77:AB77"/>
    <mergeCell ref="A78:H78"/>
    <mergeCell ref="I78:AB78"/>
    <mergeCell ref="A79:H79"/>
    <mergeCell ref="I79:AB79"/>
    <mergeCell ref="Y2:Z2"/>
    <mergeCell ref="AA2:AA3"/>
    <mergeCell ref="AB2:AB3"/>
    <mergeCell ref="AC2:AC3"/>
    <mergeCell ref="AD2:AD3"/>
    <mergeCell ref="AE2:AE3"/>
    <mergeCell ref="M2:N2"/>
  </mergeCells>
  <hyperlinks>
    <hyperlink ref="I77" r:id="rId1"/>
    <hyperlink ref="I82" r:id="rId2"/>
    <hyperlink ref="I78" r:id="rId3"/>
    <hyperlink ref="I79" r:id="rId4"/>
    <hyperlink ref="I75" r:id="rId5"/>
  </hyperlinks>
  <printOptions gridLines="1"/>
  <pageMargins left="0.25" right="0.25" top="0.75" bottom="0.75" header="0.3" footer="0.3"/>
  <pageSetup paperSize="9" scale="47" fitToHeight="0" orientation="landscape" r:id="rId6"/>
  <headerFooter alignWithMargins="0"/>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1"/>
  <sheetViews>
    <sheetView zoomScale="80" zoomScaleNormal="80" workbookViewId="0">
      <pane ySplit="3" topLeftCell="A4" activePane="bottomLeft" state="frozen"/>
      <selection pane="bottomLeft" activeCell="AA49" sqref="AA49"/>
    </sheetView>
  </sheetViews>
  <sheetFormatPr defaultColWidth="9.140625" defaultRowHeight="14.25" x14ac:dyDescent="0.2"/>
  <cols>
    <col min="1" max="1" width="9.140625" style="7"/>
    <col min="2" max="2" width="7.5703125" style="7" customWidth="1"/>
    <col min="3" max="3" width="25.7109375" style="8" bestFit="1" customWidth="1"/>
    <col min="4" max="4" width="11.5703125" style="7" customWidth="1"/>
    <col min="5" max="5" width="19.42578125" style="7" customWidth="1"/>
    <col min="6" max="6" width="10.42578125" style="7" customWidth="1"/>
    <col min="7" max="7" width="7.7109375" style="7" customWidth="1"/>
    <col min="8" max="8" width="8.28515625" style="7" customWidth="1"/>
    <col min="9" max="9" width="7.7109375" style="7" customWidth="1"/>
    <col min="10" max="10" width="8.5703125" style="7" customWidth="1"/>
    <col min="11" max="11" width="7.7109375" style="7" customWidth="1"/>
    <col min="12" max="12" width="8.140625" style="7" bestFit="1" customWidth="1"/>
    <col min="13" max="13" width="7.7109375" style="7" customWidth="1"/>
    <col min="14" max="14" width="9.42578125" style="7" bestFit="1" customWidth="1"/>
    <col min="15" max="15" width="7.7109375" style="7" customWidth="1"/>
    <col min="16" max="16" width="9.42578125" style="7" bestFit="1" customWidth="1"/>
    <col min="17" max="17" width="7.7109375" style="7" customWidth="1"/>
    <col min="18" max="18" width="8.140625" style="7" bestFit="1" customWidth="1"/>
    <col min="19" max="19" width="7.7109375" style="7" customWidth="1"/>
    <col min="20" max="20" width="8.140625" style="7" bestFit="1" customWidth="1"/>
    <col min="21" max="21" width="7.7109375" style="7" customWidth="1"/>
    <col min="22" max="22" width="10.140625" style="7" customWidth="1"/>
    <col min="23" max="23" width="7.7109375" style="7" customWidth="1"/>
    <col min="24" max="24" width="9.85546875" style="7" customWidth="1"/>
    <col min="25" max="25" width="7.7109375" style="7" customWidth="1"/>
    <col min="26" max="26" width="12.140625" style="7" bestFit="1" customWidth="1"/>
    <col min="27" max="27" width="7.7109375" style="9" customWidth="1"/>
    <col min="28" max="28" width="9.85546875" style="7" customWidth="1"/>
    <col min="29" max="16384" width="9.140625" style="7"/>
  </cols>
  <sheetData>
    <row r="1" spans="1:28" s="5" customFormat="1" ht="99.75" customHeight="1" thickBot="1" x14ac:dyDescent="0.45">
      <c r="A1" s="188" t="s">
        <v>167</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row>
    <row r="2" spans="1:28" s="1" customFormat="1" ht="45" customHeight="1" x14ac:dyDescent="0.25">
      <c r="A2" s="189" t="s">
        <v>163</v>
      </c>
      <c r="B2" s="193" t="s">
        <v>7</v>
      </c>
      <c r="C2" s="189" t="s">
        <v>5</v>
      </c>
      <c r="D2" s="189" t="s">
        <v>1</v>
      </c>
      <c r="E2" s="189" t="s">
        <v>0</v>
      </c>
      <c r="F2" s="189" t="s">
        <v>135</v>
      </c>
      <c r="G2" s="189"/>
      <c r="H2" s="189" t="s">
        <v>136</v>
      </c>
      <c r="I2" s="189"/>
      <c r="J2" s="189" t="s">
        <v>144</v>
      </c>
      <c r="K2" s="189"/>
      <c r="L2" s="189" t="s">
        <v>137</v>
      </c>
      <c r="M2" s="189"/>
      <c r="N2" s="189" t="s">
        <v>145</v>
      </c>
      <c r="O2" s="189"/>
      <c r="P2" s="189" t="s">
        <v>138</v>
      </c>
      <c r="Q2" s="189"/>
      <c r="R2" s="189" t="s">
        <v>146</v>
      </c>
      <c r="S2" s="189"/>
      <c r="T2" s="189" t="s">
        <v>139</v>
      </c>
      <c r="U2" s="189"/>
      <c r="V2" s="189" t="s">
        <v>147</v>
      </c>
      <c r="W2" s="189"/>
      <c r="X2" s="189" t="s">
        <v>140</v>
      </c>
      <c r="Y2" s="189"/>
      <c r="Z2" s="182" t="s">
        <v>10</v>
      </c>
      <c r="AA2" s="184" t="s">
        <v>3</v>
      </c>
      <c r="AB2" s="189" t="s">
        <v>11</v>
      </c>
    </row>
    <row r="3" spans="1:28" s="1" customFormat="1" ht="19.5" thickBot="1" x14ac:dyDescent="0.3">
      <c r="A3" s="190"/>
      <c r="B3" s="194"/>
      <c r="C3" s="190"/>
      <c r="D3" s="190"/>
      <c r="E3" s="190"/>
      <c r="F3" s="12" t="s">
        <v>8</v>
      </c>
      <c r="G3" s="13" t="s">
        <v>9</v>
      </c>
      <c r="H3" s="12" t="s">
        <v>8</v>
      </c>
      <c r="I3" s="13" t="s">
        <v>9</v>
      </c>
      <c r="J3" s="12" t="s">
        <v>8</v>
      </c>
      <c r="K3" s="13" t="s">
        <v>9</v>
      </c>
      <c r="L3" s="12" t="s">
        <v>8</v>
      </c>
      <c r="M3" s="13" t="s">
        <v>9</v>
      </c>
      <c r="N3" s="12" t="s">
        <v>8</v>
      </c>
      <c r="O3" s="13" t="s">
        <v>9</v>
      </c>
      <c r="P3" s="12" t="s">
        <v>8</v>
      </c>
      <c r="Q3" s="13" t="s">
        <v>9</v>
      </c>
      <c r="R3" s="12" t="s">
        <v>8</v>
      </c>
      <c r="S3" s="13" t="s">
        <v>9</v>
      </c>
      <c r="T3" s="12" t="s">
        <v>8</v>
      </c>
      <c r="U3" s="13" t="s">
        <v>9</v>
      </c>
      <c r="V3" s="12" t="s">
        <v>8</v>
      </c>
      <c r="W3" s="13" t="s">
        <v>9</v>
      </c>
      <c r="X3" s="12" t="s">
        <v>8</v>
      </c>
      <c r="Y3" s="13" t="s">
        <v>9</v>
      </c>
      <c r="Z3" s="183"/>
      <c r="AA3" s="185"/>
      <c r="AB3" s="190"/>
    </row>
    <row r="4" spans="1:28" s="1" customFormat="1" ht="20.100000000000001" customHeight="1" x14ac:dyDescent="0.3">
      <c r="A4" s="148" t="s">
        <v>2</v>
      </c>
      <c r="B4" s="150">
        <v>11</v>
      </c>
      <c r="C4" s="57" t="s">
        <v>34</v>
      </c>
      <c r="D4" s="26" t="s">
        <v>6</v>
      </c>
      <c r="E4" s="26" t="s">
        <v>53</v>
      </c>
      <c r="F4" s="27">
        <v>39.51</v>
      </c>
      <c r="G4" s="28"/>
      <c r="H4" s="29">
        <v>21.14</v>
      </c>
      <c r="I4" s="28"/>
      <c r="J4" s="29">
        <v>35.32</v>
      </c>
      <c r="K4" s="28"/>
      <c r="L4" s="29">
        <v>21.21</v>
      </c>
      <c r="M4" s="28"/>
      <c r="N4" s="29">
        <v>32.270000000000003</v>
      </c>
      <c r="O4" s="28"/>
      <c r="P4" s="29">
        <v>24.41</v>
      </c>
      <c r="Q4" s="28"/>
      <c r="R4" s="29">
        <v>26.15</v>
      </c>
      <c r="S4" s="28"/>
      <c r="T4" s="29">
        <v>28.56</v>
      </c>
      <c r="U4" s="28"/>
      <c r="V4" s="29">
        <v>24.65</v>
      </c>
      <c r="W4" s="28"/>
      <c r="X4" s="143">
        <v>30.57</v>
      </c>
      <c r="Y4" s="28"/>
      <c r="Z4" s="144">
        <f t="shared" ref="Z4:Z50" si="0">SUM(F4:Y4)</f>
        <v>283.79000000000002</v>
      </c>
      <c r="AA4" s="145">
        <v>1</v>
      </c>
      <c r="AB4" s="145">
        <v>3</v>
      </c>
    </row>
    <row r="5" spans="1:28" s="1" customFormat="1" ht="20.100000000000001" customHeight="1" x14ac:dyDescent="0.3">
      <c r="A5" s="151" t="s">
        <v>2</v>
      </c>
      <c r="B5" s="154">
        <v>40</v>
      </c>
      <c r="C5" s="58" t="s">
        <v>75</v>
      </c>
      <c r="D5" s="21" t="s">
        <v>76</v>
      </c>
      <c r="E5" s="21" t="s">
        <v>77</v>
      </c>
      <c r="F5" s="22">
        <v>37.4</v>
      </c>
      <c r="G5" s="23"/>
      <c r="H5" s="24">
        <v>19.829999999999998</v>
      </c>
      <c r="I5" s="23"/>
      <c r="J5" s="24">
        <v>43.72</v>
      </c>
      <c r="K5" s="23"/>
      <c r="L5" s="24">
        <v>19.690000000000001</v>
      </c>
      <c r="M5" s="23"/>
      <c r="N5" s="24">
        <v>30.65</v>
      </c>
      <c r="O5" s="23"/>
      <c r="P5" s="24">
        <v>23.88</v>
      </c>
      <c r="Q5" s="23"/>
      <c r="R5" s="24">
        <v>26.59</v>
      </c>
      <c r="S5" s="23"/>
      <c r="T5" s="24">
        <v>41.66</v>
      </c>
      <c r="U5" s="23" t="s">
        <v>100</v>
      </c>
      <c r="V5" s="24">
        <v>24.23</v>
      </c>
      <c r="W5" s="23"/>
      <c r="X5" s="24">
        <v>24.27</v>
      </c>
      <c r="Y5" s="23"/>
      <c r="Z5" s="38">
        <f t="shared" si="0"/>
        <v>291.91999999999996</v>
      </c>
      <c r="AA5" s="132">
        <v>2</v>
      </c>
      <c r="AB5" s="25">
        <v>5</v>
      </c>
    </row>
    <row r="6" spans="1:28" s="1" customFormat="1" ht="20.100000000000001" customHeight="1" x14ac:dyDescent="0.3">
      <c r="A6" s="151" t="s">
        <v>2</v>
      </c>
      <c r="B6" s="154">
        <v>26</v>
      </c>
      <c r="C6" s="58" t="s">
        <v>78</v>
      </c>
      <c r="D6" s="21" t="s">
        <v>76</v>
      </c>
      <c r="E6" s="21" t="s">
        <v>77</v>
      </c>
      <c r="F6" s="22">
        <v>48.4</v>
      </c>
      <c r="G6" s="23" t="s">
        <v>66</v>
      </c>
      <c r="H6" s="24">
        <v>21.65</v>
      </c>
      <c r="I6" s="23"/>
      <c r="J6" s="24">
        <v>35.61</v>
      </c>
      <c r="K6" s="23"/>
      <c r="L6" s="24">
        <v>22</v>
      </c>
      <c r="M6" s="23"/>
      <c r="N6" s="24">
        <v>32.380000000000003</v>
      </c>
      <c r="O6" s="23"/>
      <c r="P6" s="24">
        <v>24.46</v>
      </c>
      <c r="Q6" s="23"/>
      <c r="R6" s="24">
        <v>27.14</v>
      </c>
      <c r="S6" s="23"/>
      <c r="T6" s="24">
        <v>27.93</v>
      </c>
      <c r="U6" s="23"/>
      <c r="V6" s="24">
        <v>26.83</v>
      </c>
      <c r="W6" s="23"/>
      <c r="X6" s="24">
        <v>30.85</v>
      </c>
      <c r="Y6" s="23"/>
      <c r="Z6" s="38">
        <f t="shared" si="0"/>
        <v>297.25</v>
      </c>
      <c r="AA6" s="132">
        <v>3</v>
      </c>
      <c r="AB6" s="25">
        <v>6</v>
      </c>
    </row>
    <row r="7" spans="1:28" s="1" customFormat="1" ht="20.100000000000001" customHeight="1" x14ac:dyDescent="0.3">
      <c r="A7" s="151" t="s">
        <v>2</v>
      </c>
      <c r="B7" s="154">
        <v>2</v>
      </c>
      <c r="C7" s="58" t="s">
        <v>71</v>
      </c>
      <c r="D7" s="21" t="s">
        <v>6</v>
      </c>
      <c r="E7" s="21" t="s">
        <v>53</v>
      </c>
      <c r="F7" s="22">
        <v>43.63</v>
      </c>
      <c r="G7" s="23"/>
      <c r="H7" s="24">
        <v>20.45</v>
      </c>
      <c r="I7" s="23"/>
      <c r="J7" s="24">
        <v>37.46</v>
      </c>
      <c r="K7" s="23"/>
      <c r="L7" s="24">
        <v>22.12</v>
      </c>
      <c r="M7" s="23"/>
      <c r="N7" s="24">
        <v>34.020000000000003</v>
      </c>
      <c r="O7" s="23"/>
      <c r="P7" s="24">
        <v>25.63</v>
      </c>
      <c r="Q7" s="23"/>
      <c r="R7" s="24">
        <v>25.43</v>
      </c>
      <c r="S7" s="23"/>
      <c r="T7" s="24">
        <v>29.45</v>
      </c>
      <c r="U7" s="23"/>
      <c r="V7" s="24">
        <v>26.31</v>
      </c>
      <c r="W7" s="23"/>
      <c r="X7" s="24">
        <v>34.82</v>
      </c>
      <c r="Y7" s="23"/>
      <c r="Z7" s="38">
        <f t="shared" si="0"/>
        <v>299.32</v>
      </c>
      <c r="AA7" s="132">
        <v>4</v>
      </c>
      <c r="AB7" s="25">
        <v>7</v>
      </c>
    </row>
    <row r="8" spans="1:28" s="1" customFormat="1" ht="20.100000000000001" customHeight="1" x14ac:dyDescent="0.3">
      <c r="A8" s="151" t="s">
        <v>2</v>
      </c>
      <c r="B8" s="154">
        <v>31</v>
      </c>
      <c r="C8" s="58" t="s">
        <v>84</v>
      </c>
      <c r="D8" s="21" t="s">
        <v>85</v>
      </c>
      <c r="E8" s="21" t="s">
        <v>61</v>
      </c>
      <c r="F8" s="22">
        <v>40.22</v>
      </c>
      <c r="G8" s="23"/>
      <c r="H8" s="24">
        <v>21.95</v>
      </c>
      <c r="I8" s="23"/>
      <c r="J8" s="24">
        <v>35.96</v>
      </c>
      <c r="K8" s="23"/>
      <c r="L8" s="24">
        <v>21.66</v>
      </c>
      <c r="M8" s="23"/>
      <c r="N8" s="24">
        <v>31.73</v>
      </c>
      <c r="O8" s="23"/>
      <c r="P8" s="24">
        <v>37.69</v>
      </c>
      <c r="Q8" s="23" t="s">
        <v>17</v>
      </c>
      <c r="R8" s="24">
        <v>36.979999999999997</v>
      </c>
      <c r="S8" s="23" t="s">
        <v>100</v>
      </c>
      <c r="T8" s="24">
        <v>28.65</v>
      </c>
      <c r="U8" s="23"/>
      <c r="V8" s="24">
        <v>26.3</v>
      </c>
      <c r="W8" s="23"/>
      <c r="X8" s="24">
        <v>29.34</v>
      </c>
      <c r="Y8" s="23"/>
      <c r="Z8" s="38">
        <f t="shared" si="0"/>
        <v>310.47999999999996</v>
      </c>
      <c r="AA8" s="132">
        <v>5</v>
      </c>
      <c r="AB8" s="132">
        <v>10</v>
      </c>
    </row>
    <row r="9" spans="1:28" s="1" customFormat="1" ht="20.100000000000001" customHeight="1" x14ac:dyDescent="0.3">
      <c r="A9" s="151" t="s">
        <v>2</v>
      </c>
      <c r="B9" s="153">
        <v>42</v>
      </c>
      <c r="C9" s="58" t="s">
        <v>89</v>
      </c>
      <c r="D9" s="21" t="s">
        <v>6</v>
      </c>
      <c r="E9" s="21" t="s">
        <v>60</v>
      </c>
      <c r="F9" s="22">
        <v>42.86</v>
      </c>
      <c r="G9" s="23"/>
      <c r="H9" s="24">
        <v>22.42</v>
      </c>
      <c r="I9" s="23"/>
      <c r="J9" s="24">
        <v>37.159999999999997</v>
      </c>
      <c r="K9" s="23"/>
      <c r="L9" s="24">
        <v>21.93</v>
      </c>
      <c r="M9" s="23"/>
      <c r="N9" s="24">
        <v>33.97</v>
      </c>
      <c r="O9" s="23"/>
      <c r="P9" s="24">
        <v>26.52</v>
      </c>
      <c r="Q9" s="23"/>
      <c r="R9" s="24">
        <v>26.61</v>
      </c>
      <c r="S9" s="23"/>
      <c r="T9" s="24">
        <v>34.340000000000003</v>
      </c>
      <c r="U9" s="23" t="s">
        <v>141</v>
      </c>
      <c r="V9" s="24">
        <v>26.72</v>
      </c>
      <c r="W9" s="23"/>
      <c r="X9" s="24">
        <v>37.99</v>
      </c>
      <c r="Y9" s="23" t="s">
        <v>143</v>
      </c>
      <c r="Z9" s="38">
        <f t="shared" si="0"/>
        <v>310.52000000000004</v>
      </c>
      <c r="AA9" s="132">
        <v>6</v>
      </c>
      <c r="AB9" s="132">
        <v>11</v>
      </c>
    </row>
    <row r="10" spans="1:28" s="1" customFormat="1" ht="20.100000000000001" customHeight="1" x14ac:dyDescent="0.3">
      <c r="A10" s="151" t="s">
        <v>2</v>
      </c>
      <c r="B10" s="154">
        <v>7</v>
      </c>
      <c r="C10" s="58" t="s">
        <v>45</v>
      </c>
      <c r="D10" s="21" t="s">
        <v>65</v>
      </c>
      <c r="E10" s="21" t="s">
        <v>79</v>
      </c>
      <c r="F10" s="22">
        <v>38.409999999999997</v>
      </c>
      <c r="G10" s="23"/>
      <c r="H10" s="24">
        <v>20.74</v>
      </c>
      <c r="I10" s="23"/>
      <c r="J10" s="24">
        <v>40.43</v>
      </c>
      <c r="K10" s="23" t="s">
        <v>17</v>
      </c>
      <c r="L10" s="24">
        <v>20.5</v>
      </c>
      <c r="M10" s="23"/>
      <c r="N10" s="24">
        <v>33.43</v>
      </c>
      <c r="O10" s="23"/>
      <c r="P10" s="24">
        <v>24.48</v>
      </c>
      <c r="Q10" s="23"/>
      <c r="R10" s="24">
        <v>26.22</v>
      </c>
      <c r="S10" s="23"/>
      <c r="T10" s="24">
        <v>41.66</v>
      </c>
      <c r="U10" s="23" t="s">
        <v>100</v>
      </c>
      <c r="V10" s="24">
        <v>30.29</v>
      </c>
      <c r="W10" s="23" t="s">
        <v>17</v>
      </c>
      <c r="X10" s="24">
        <v>38.340000000000003</v>
      </c>
      <c r="Y10" s="23" t="s">
        <v>17</v>
      </c>
      <c r="Z10" s="38">
        <f t="shared" si="0"/>
        <v>314.5</v>
      </c>
      <c r="AA10" s="132">
        <v>7</v>
      </c>
      <c r="AB10" s="132">
        <v>14</v>
      </c>
    </row>
    <row r="11" spans="1:28" s="1" customFormat="1" ht="20.100000000000001" customHeight="1" x14ac:dyDescent="0.3">
      <c r="A11" s="151" t="s">
        <v>2</v>
      </c>
      <c r="B11" s="154">
        <v>27</v>
      </c>
      <c r="C11" s="58" t="s">
        <v>81</v>
      </c>
      <c r="D11" s="21" t="s">
        <v>65</v>
      </c>
      <c r="E11" s="21" t="s">
        <v>82</v>
      </c>
      <c r="F11" s="22">
        <v>45.84</v>
      </c>
      <c r="G11" s="23"/>
      <c r="H11" s="24">
        <v>23.8</v>
      </c>
      <c r="I11" s="23"/>
      <c r="J11" s="24">
        <v>39.96</v>
      </c>
      <c r="K11" s="23"/>
      <c r="L11" s="24">
        <v>23.21</v>
      </c>
      <c r="M11" s="23"/>
      <c r="N11" s="24">
        <v>39.369999999999997</v>
      </c>
      <c r="O11" s="23"/>
      <c r="P11" s="24">
        <v>29.8</v>
      </c>
      <c r="Q11" s="23"/>
      <c r="R11" s="24">
        <v>29.05</v>
      </c>
      <c r="S11" s="23"/>
      <c r="T11" s="24">
        <v>33.4</v>
      </c>
      <c r="U11" s="23"/>
      <c r="V11" s="24">
        <v>28.25</v>
      </c>
      <c r="W11" s="23"/>
      <c r="X11" s="24">
        <v>32.159999999999997</v>
      </c>
      <c r="Y11" s="23"/>
      <c r="Z11" s="38">
        <f t="shared" si="0"/>
        <v>324.84000000000003</v>
      </c>
      <c r="AA11" s="132">
        <v>8</v>
      </c>
      <c r="AB11" s="25">
        <v>16</v>
      </c>
    </row>
    <row r="12" spans="1:28" s="1" customFormat="1" ht="20.100000000000001" customHeight="1" x14ac:dyDescent="0.3">
      <c r="A12" s="151" t="s">
        <v>2</v>
      </c>
      <c r="B12" s="153">
        <v>28</v>
      </c>
      <c r="C12" s="58" t="s">
        <v>58</v>
      </c>
      <c r="D12" s="21" t="s">
        <v>65</v>
      </c>
      <c r="E12" s="21" t="s">
        <v>54</v>
      </c>
      <c r="F12" s="22">
        <v>43.32</v>
      </c>
      <c r="G12" s="23"/>
      <c r="H12" s="24">
        <v>31.38</v>
      </c>
      <c r="I12" s="23" t="s">
        <v>100</v>
      </c>
      <c r="J12" s="24">
        <v>40.17</v>
      </c>
      <c r="K12" s="23"/>
      <c r="L12" s="24">
        <v>22.93</v>
      </c>
      <c r="M12" s="23"/>
      <c r="N12" s="24">
        <v>36.729999999999997</v>
      </c>
      <c r="O12" s="23"/>
      <c r="P12" s="24">
        <v>39.68</v>
      </c>
      <c r="Q12" s="23" t="s">
        <v>100</v>
      </c>
      <c r="R12" s="24">
        <v>30.93</v>
      </c>
      <c r="S12" s="23"/>
      <c r="T12" s="24">
        <v>30.47</v>
      </c>
      <c r="U12" s="23"/>
      <c r="V12" s="24">
        <v>30.67</v>
      </c>
      <c r="W12" s="23"/>
      <c r="X12" s="24">
        <v>31.98</v>
      </c>
      <c r="Y12" s="23"/>
      <c r="Z12" s="38">
        <f t="shared" si="0"/>
        <v>338.26000000000005</v>
      </c>
      <c r="AA12" s="132">
        <v>9</v>
      </c>
      <c r="AB12" s="25">
        <v>20</v>
      </c>
    </row>
    <row r="13" spans="1:28" s="1" customFormat="1" ht="20.100000000000001" customHeight="1" x14ac:dyDescent="0.3">
      <c r="A13" s="151" t="s">
        <v>2</v>
      </c>
      <c r="B13" s="154">
        <v>46</v>
      </c>
      <c r="C13" s="58" t="s">
        <v>92</v>
      </c>
      <c r="D13" s="21" t="s">
        <v>93</v>
      </c>
      <c r="E13" s="21" t="s">
        <v>94</v>
      </c>
      <c r="F13" s="22">
        <v>44.38</v>
      </c>
      <c r="G13" s="23"/>
      <c r="H13" s="24">
        <v>25.04</v>
      </c>
      <c r="I13" s="23"/>
      <c r="J13" s="24">
        <v>40.94</v>
      </c>
      <c r="K13" s="23"/>
      <c r="L13" s="24">
        <v>23.76</v>
      </c>
      <c r="M13" s="23"/>
      <c r="N13" s="24">
        <v>38.369999999999997</v>
      </c>
      <c r="O13" s="23"/>
      <c r="P13" s="24">
        <v>34.54</v>
      </c>
      <c r="Q13" s="23"/>
      <c r="R13" s="24">
        <v>31.32</v>
      </c>
      <c r="S13" s="23"/>
      <c r="T13" s="24">
        <v>30.49</v>
      </c>
      <c r="U13" s="23"/>
      <c r="V13" s="24">
        <v>32.409999999999997</v>
      </c>
      <c r="W13" s="23"/>
      <c r="X13" s="24">
        <v>39.28</v>
      </c>
      <c r="Y13" s="23"/>
      <c r="Z13" s="38">
        <f t="shared" si="0"/>
        <v>340.53</v>
      </c>
      <c r="AA13" s="132">
        <v>10</v>
      </c>
      <c r="AB13" s="25">
        <v>22</v>
      </c>
    </row>
    <row r="14" spans="1:28" s="1" customFormat="1" ht="20.100000000000001" customHeight="1" x14ac:dyDescent="0.3">
      <c r="A14" s="151" t="s">
        <v>2</v>
      </c>
      <c r="B14" s="154">
        <v>32</v>
      </c>
      <c r="C14" s="58" t="s">
        <v>124</v>
      </c>
      <c r="D14" s="21" t="s">
        <v>50</v>
      </c>
      <c r="E14" s="21" t="s">
        <v>54</v>
      </c>
      <c r="F14" s="22">
        <v>43.87</v>
      </c>
      <c r="G14" s="23"/>
      <c r="H14" s="24">
        <v>26.38</v>
      </c>
      <c r="I14" s="23"/>
      <c r="J14" s="24">
        <v>38.54</v>
      </c>
      <c r="K14" s="23"/>
      <c r="L14" s="24">
        <v>29.91</v>
      </c>
      <c r="M14" s="23" t="s">
        <v>100</v>
      </c>
      <c r="N14" s="24">
        <v>38.06</v>
      </c>
      <c r="O14" s="23"/>
      <c r="P14" s="24">
        <v>30.36</v>
      </c>
      <c r="Q14" s="23"/>
      <c r="R14" s="24">
        <v>31.98</v>
      </c>
      <c r="S14" s="23"/>
      <c r="T14" s="24">
        <v>35.49</v>
      </c>
      <c r="U14" s="23" t="s">
        <v>100</v>
      </c>
      <c r="V14" s="24">
        <v>29.75</v>
      </c>
      <c r="W14" s="23"/>
      <c r="X14" s="24">
        <v>41.81</v>
      </c>
      <c r="Y14" s="23"/>
      <c r="Z14" s="38">
        <f t="shared" si="0"/>
        <v>346.15</v>
      </c>
      <c r="AA14" s="132">
        <v>11</v>
      </c>
      <c r="AB14" s="25">
        <v>25</v>
      </c>
    </row>
    <row r="15" spans="1:28" s="1" customFormat="1" ht="20.100000000000001" customHeight="1" x14ac:dyDescent="0.3">
      <c r="A15" s="151" t="s">
        <v>2</v>
      </c>
      <c r="B15" s="154">
        <v>3</v>
      </c>
      <c r="C15" s="58" t="s">
        <v>56</v>
      </c>
      <c r="D15" s="21" t="s">
        <v>68</v>
      </c>
      <c r="E15" s="21" t="s">
        <v>80</v>
      </c>
      <c r="F15" s="22">
        <v>53.31</v>
      </c>
      <c r="G15" s="23" t="s">
        <v>100</v>
      </c>
      <c r="H15" s="24">
        <v>23.01</v>
      </c>
      <c r="I15" s="23"/>
      <c r="J15" s="24">
        <v>39.380000000000003</v>
      </c>
      <c r="K15" s="23"/>
      <c r="L15" s="24">
        <v>29.91</v>
      </c>
      <c r="M15" s="23" t="s">
        <v>100</v>
      </c>
      <c r="N15" s="24">
        <v>36.22</v>
      </c>
      <c r="O15" s="23"/>
      <c r="P15" s="24">
        <v>34.68</v>
      </c>
      <c r="Q15" s="23"/>
      <c r="R15" s="24">
        <v>30.53</v>
      </c>
      <c r="S15" s="23"/>
      <c r="T15" s="24">
        <v>34.71</v>
      </c>
      <c r="U15" s="23" t="s">
        <v>141</v>
      </c>
      <c r="V15" s="24">
        <v>37.409999999999997</v>
      </c>
      <c r="W15" s="23" t="s">
        <v>100</v>
      </c>
      <c r="X15" s="24">
        <v>33.380000000000003</v>
      </c>
      <c r="Y15" s="23"/>
      <c r="Z15" s="38">
        <f t="shared" si="0"/>
        <v>352.53999999999996</v>
      </c>
      <c r="AA15" s="132">
        <v>12</v>
      </c>
      <c r="AB15" s="25">
        <v>26</v>
      </c>
    </row>
    <row r="16" spans="1:28" s="1" customFormat="1" ht="20.100000000000001" customHeight="1" x14ac:dyDescent="0.3">
      <c r="A16" s="151" t="s">
        <v>2</v>
      </c>
      <c r="B16" s="153">
        <v>49</v>
      </c>
      <c r="C16" s="58" t="s">
        <v>95</v>
      </c>
      <c r="D16" s="21" t="s">
        <v>93</v>
      </c>
      <c r="E16" s="21" t="s">
        <v>94</v>
      </c>
      <c r="F16" s="22">
        <v>51.49</v>
      </c>
      <c r="G16" s="23"/>
      <c r="H16" s="24">
        <v>30.11</v>
      </c>
      <c r="I16" s="23"/>
      <c r="J16" s="24">
        <v>43.91</v>
      </c>
      <c r="K16" s="23"/>
      <c r="L16" s="24">
        <v>24.87</v>
      </c>
      <c r="M16" s="23"/>
      <c r="N16" s="24">
        <v>41.54</v>
      </c>
      <c r="O16" s="23"/>
      <c r="P16" s="24">
        <v>44.68</v>
      </c>
      <c r="Q16" s="23" t="s">
        <v>17</v>
      </c>
      <c r="R16" s="24">
        <v>38.51</v>
      </c>
      <c r="S16" s="23"/>
      <c r="T16" s="24">
        <v>32.659999999999997</v>
      </c>
      <c r="U16" s="23"/>
      <c r="V16" s="24">
        <v>34.409999999999997</v>
      </c>
      <c r="W16" s="23"/>
      <c r="X16" s="24">
        <v>44.28</v>
      </c>
      <c r="Y16" s="23"/>
      <c r="Z16" s="38">
        <f t="shared" si="0"/>
        <v>386.45999999999992</v>
      </c>
      <c r="AA16" s="132">
        <v>13</v>
      </c>
      <c r="AB16" s="25">
        <v>29</v>
      </c>
    </row>
    <row r="17" spans="1:28" s="1" customFormat="1" ht="20.100000000000001" customHeight="1" x14ac:dyDescent="0.3">
      <c r="A17" s="151" t="s">
        <v>2</v>
      </c>
      <c r="B17" s="154">
        <v>18</v>
      </c>
      <c r="C17" s="58" t="s">
        <v>57</v>
      </c>
      <c r="D17" s="21" t="s">
        <v>68</v>
      </c>
      <c r="E17" s="21" t="s">
        <v>80</v>
      </c>
      <c r="F17" s="22">
        <v>57.14</v>
      </c>
      <c r="G17" s="23"/>
      <c r="H17" s="24">
        <v>34.32</v>
      </c>
      <c r="I17" s="23"/>
      <c r="J17" s="24">
        <v>49.45</v>
      </c>
      <c r="K17" s="23"/>
      <c r="L17" s="24">
        <v>30.84</v>
      </c>
      <c r="M17" s="23"/>
      <c r="N17" s="24">
        <v>45.81</v>
      </c>
      <c r="O17" s="23"/>
      <c r="P17" s="24">
        <v>49.2</v>
      </c>
      <c r="Q17" s="23"/>
      <c r="R17" s="24">
        <v>26.09</v>
      </c>
      <c r="S17" s="23"/>
      <c r="T17" s="24">
        <v>31.22</v>
      </c>
      <c r="U17" s="23"/>
      <c r="V17" s="24">
        <v>32.81</v>
      </c>
      <c r="W17" s="23"/>
      <c r="X17" s="24">
        <v>45.61</v>
      </c>
      <c r="Y17" s="23"/>
      <c r="Z17" s="38">
        <f t="shared" si="0"/>
        <v>402.49000000000007</v>
      </c>
      <c r="AA17" s="132">
        <v>14</v>
      </c>
      <c r="AB17" s="25">
        <v>32</v>
      </c>
    </row>
    <row r="18" spans="1:28" s="1" customFormat="1" ht="20.100000000000001" customHeight="1" x14ac:dyDescent="0.3">
      <c r="A18" s="151" t="s">
        <v>2</v>
      </c>
      <c r="B18" s="153">
        <v>33</v>
      </c>
      <c r="C18" s="58" t="s">
        <v>83</v>
      </c>
      <c r="D18" s="21" t="s">
        <v>63</v>
      </c>
      <c r="E18" s="21" t="s">
        <v>60</v>
      </c>
      <c r="F18" s="22">
        <v>51.12</v>
      </c>
      <c r="G18" s="23" t="s">
        <v>100</v>
      </c>
      <c r="H18" s="24">
        <v>28.03</v>
      </c>
      <c r="I18" s="23"/>
      <c r="J18" s="24">
        <v>48.72</v>
      </c>
      <c r="K18" s="23" t="s">
        <v>100</v>
      </c>
      <c r="L18" s="24">
        <v>39.08</v>
      </c>
      <c r="M18" s="23"/>
      <c r="N18" s="24">
        <v>38.89</v>
      </c>
      <c r="O18" s="23"/>
      <c r="P18" s="24">
        <v>43.24</v>
      </c>
      <c r="Q18" s="23"/>
      <c r="R18" s="24">
        <v>40.590000000000003</v>
      </c>
      <c r="S18" s="23"/>
      <c r="T18" s="24">
        <v>41.66</v>
      </c>
      <c r="U18" s="23" t="s">
        <v>100</v>
      </c>
      <c r="V18" s="24">
        <v>31.5</v>
      </c>
      <c r="W18" s="23"/>
      <c r="X18" s="24">
        <v>47.95</v>
      </c>
      <c r="Y18" s="23"/>
      <c r="Z18" s="38">
        <f t="shared" si="0"/>
        <v>410.77999999999992</v>
      </c>
      <c r="AA18" s="132">
        <v>15</v>
      </c>
      <c r="AB18" s="25">
        <v>33</v>
      </c>
    </row>
    <row r="19" spans="1:28" s="1" customFormat="1" ht="20.100000000000001" customHeight="1" x14ac:dyDescent="0.3">
      <c r="A19" s="151" t="s">
        <v>2</v>
      </c>
      <c r="B19" s="153">
        <v>38</v>
      </c>
      <c r="C19" s="58" t="s">
        <v>88</v>
      </c>
      <c r="D19" s="21" t="s">
        <v>65</v>
      </c>
      <c r="E19" s="21" t="s">
        <v>61</v>
      </c>
      <c r="F19" s="22">
        <v>48.31</v>
      </c>
      <c r="G19" s="23"/>
      <c r="H19" s="24">
        <v>31.38</v>
      </c>
      <c r="I19" s="23" t="s">
        <v>100</v>
      </c>
      <c r="J19" s="24">
        <v>50.94</v>
      </c>
      <c r="K19" s="23" t="s">
        <v>46</v>
      </c>
      <c r="L19" s="24">
        <v>24.91</v>
      </c>
      <c r="M19" s="23"/>
      <c r="N19" s="24">
        <v>48.37</v>
      </c>
      <c r="O19" s="23" t="s">
        <v>46</v>
      </c>
      <c r="P19" s="24">
        <v>44.68</v>
      </c>
      <c r="Q19" s="23" t="s">
        <v>46</v>
      </c>
      <c r="R19" s="24">
        <v>41.98</v>
      </c>
      <c r="S19" s="23" t="s">
        <v>46</v>
      </c>
      <c r="T19" s="24">
        <v>35.49</v>
      </c>
      <c r="U19" s="23" t="s">
        <v>100</v>
      </c>
      <c r="V19" s="24">
        <v>42.41</v>
      </c>
      <c r="W19" s="23" t="s">
        <v>46</v>
      </c>
      <c r="X19" s="24">
        <v>51.81</v>
      </c>
      <c r="Y19" s="23" t="s">
        <v>46</v>
      </c>
      <c r="Z19" s="38">
        <f t="shared" si="0"/>
        <v>420.28000000000003</v>
      </c>
      <c r="AA19" s="132">
        <v>16</v>
      </c>
      <c r="AB19" s="25">
        <v>36</v>
      </c>
    </row>
    <row r="20" spans="1:28" s="1" customFormat="1" ht="20.100000000000001" customHeight="1" thickBot="1" x14ac:dyDescent="0.35">
      <c r="A20" s="164" t="s">
        <v>2</v>
      </c>
      <c r="B20" s="160">
        <v>37</v>
      </c>
      <c r="C20" s="61" t="s">
        <v>126</v>
      </c>
      <c r="D20" s="54" t="s">
        <v>63</v>
      </c>
      <c r="E20" s="54" t="s">
        <v>60</v>
      </c>
      <c r="F20" s="50">
        <v>48.8</v>
      </c>
      <c r="G20" s="51"/>
      <c r="H20" s="52">
        <v>33.93</v>
      </c>
      <c r="I20" s="51" t="s">
        <v>17</v>
      </c>
      <c r="J20" s="52">
        <v>87.82</v>
      </c>
      <c r="K20" s="51" t="s">
        <v>100</v>
      </c>
      <c r="L20" s="52">
        <v>49.74</v>
      </c>
      <c r="M20" s="51" t="s">
        <v>100</v>
      </c>
      <c r="N20" s="52">
        <v>102.4</v>
      </c>
      <c r="O20" s="51" t="s">
        <v>46</v>
      </c>
      <c r="P20" s="52">
        <v>85.14</v>
      </c>
      <c r="Q20" s="51" t="s">
        <v>100</v>
      </c>
      <c r="R20" s="52">
        <v>69.099999999999994</v>
      </c>
      <c r="S20" s="51" t="s">
        <v>46</v>
      </c>
      <c r="T20" s="52">
        <v>85.43</v>
      </c>
      <c r="U20" s="51" t="s">
        <v>46</v>
      </c>
      <c r="V20" s="52">
        <v>67.69</v>
      </c>
      <c r="W20" s="51" t="s">
        <v>46</v>
      </c>
      <c r="X20" s="52">
        <v>142.78</v>
      </c>
      <c r="Y20" s="51" t="s">
        <v>46</v>
      </c>
      <c r="Z20" s="165">
        <f t="shared" si="0"/>
        <v>772.82999999999993</v>
      </c>
      <c r="AA20" s="166">
        <v>17</v>
      </c>
      <c r="AB20" s="166">
        <v>46</v>
      </c>
    </row>
    <row r="21" spans="1:28" s="1" customFormat="1" ht="20.100000000000001" customHeight="1" x14ac:dyDescent="0.3">
      <c r="A21" s="148" t="s">
        <v>4</v>
      </c>
      <c r="B21" s="171">
        <v>13</v>
      </c>
      <c r="C21" s="57" t="s">
        <v>132</v>
      </c>
      <c r="D21" s="26" t="s">
        <v>106</v>
      </c>
      <c r="E21" s="26" t="s">
        <v>133</v>
      </c>
      <c r="F21" s="27">
        <v>40.700000000000003</v>
      </c>
      <c r="G21" s="28"/>
      <c r="H21" s="29">
        <v>21.82</v>
      </c>
      <c r="I21" s="28"/>
      <c r="J21" s="29">
        <v>43.06</v>
      </c>
      <c r="K21" s="28" t="s">
        <v>17</v>
      </c>
      <c r="L21" s="29">
        <v>22.36</v>
      </c>
      <c r="M21" s="28"/>
      <c r="N21" s="29">
        <v>39.19</v>
      </c>
      <c r="O21" s="28"/>
      <c r="P21" s="29">
        <v>25.2</v>
      </c>
      <c r="Q21" s="28"/>
      <c r="R21" s="29">
        <v>25.87</v>
      </c>
      <c r="S21" s="28"/>
      <c r="T21" s="29">
        <v>34.590000000000003</v>
      </c>
      <c r="U21" s="28" t="s">
        <v>17</v>
      </c>
      <c r="V21" s="29">
        <v>26.69</v>
      </c>
      <c r="W21" s="28"/>
      <c r="X21" s="29">
        <v>30.92</v>
      </c>
      <c r="Y21" s="28"/>
      <c r="Z21" s="36">
        <f t="shared" si="0"/>
        <v>310.40000000000003</v>
      </c>
      <c r="AA21" s="145">
        <v>1</v>
      </c>
      <c r="AB21" s="145">
        <v>9</v>
      </c>
    </row>
    <row r="22" spans="1:28" s="1" customFormat="1" ht="20.100000000000001" customHeight="1" x14ac:dyDescent="0.3">
      <c r="A22" s="151" t="s">
        <v>4</v>
      </c>
      <c r="B22" s="154">
        <v>34</v>
      </c>
      <c r="C22" s="58" t="s">
        <v>115</v>
      </c>
      <c r="D22" s="21" t="s">
        <v>85</v>
      </c>
      <c r="E22" s="21" t="s">
        <v>85</v>
      </c>
      <c r="F22" s="22">
        <v>43.98</v>
      </c>
      <c r="G22" s="23"/>
      <c r="H22" s="24">
        <v>23.58</v>
      </c>
      <c r="I22" s="23"/>
      <c r="J22" s="24">
        <v>40.21</v>
      </c>
      <c r="K22" s="23"/>
      <c r="L22" s="24">
        <v>22.66</v>
      </c>
      <c r="M22" s="23"/>
      <c r="N22" s="24">
        <v>35.51</v>
      </c>
      <c r="O22" s="23"/>
      <c r="P22" s="24">
        <v>30.81</v>
      </c>
      <c r="Q22" s="23"/>
      <c r="R22" s="24">
        <v>31.61</v>
      </c>
      <c r="S22" s="23"/>
      <c r="T22" s="24">
        <v>36.35</v>
      </c>
      <c r="U22" s="23"/>
      <c r="V22" s="24">
        <v>28.71</v>
      </c>
      <c r="W22" s="23"/>
      <c r="X22" s="24">
        <v>36.270000000000003</v>
      </c>
      <c r="Y22" s="23"/>
      <c r="Z22" s="38">
        <f t="shared" si="0"/>
        <v>329.69</v>
      </c>
      <c r="AA22" s="132">
        <v>2</v>
      </c>
      <c r="AB22" s="25">
        <v>17</v>
      </c>
    </row>
    <row r="23" spans="1:28" s="1" customFormat="1" ht="20.100000000000001" customHeight="1" x14ac:dyDescent="0.3">
      <c r="A23" s="151" t="s">
        <v>4</v>
      </c>
      <c r="B23" s="154">
        <v>30</v>
      </c>
      <c r="C23" s="58" t="s">
        <v>117</v>
      </c>
      <c r="D23" s="21" t="s">
        <v>64</v>
      </c>
      <c r="E23" s="21" t="s">
        <v>59</v>
      </c>
      <c r="F23" s="22">
        <v>42.7</v>
      </c>
      <c r="G23" s="23"/>
      <c r="H23" s="24">
        <v>22.1</v>
      </c>
      <c r="I23" s="23"/>
      <c r="J23" s="24">
        <v>37.909999999999997</v>
      </c>
      <c r="K23" s="23"/>
      <c r="L23" s="24">
        <v>22.49</v>
      </c>
      <c r="M23" s="23"/>
      <c r="N23" s="24">
        <v>36.44</v>
      </c>
      <c r="O23" s="23"/>
      <c r="P23" s="24">
        <v>31.37</v>
      </c>
      <c r="Q23" s="23"/>
      <c r="R23" s="24">
        <v>29.03</v>
      </c>
      <c r="S23" s="23"/>
      <c r="T23" s="24">
        <v>35.630000000000003</v>
      </c>
      <c r="U23" s="23" t="s">
        <v>17</v>
      </c>
      <c r="V23" s="24">
        <v>30.22</v>
      </c>
      <c r="W23" s="23"/>
      <c r="X23" s="24">
        <v>46.06</v>
      </c>
      <c r="Y23" s="23" t="s">
        <v>100</v>
      </c>
      <c r="Z23" s="38">
        <f t="shared" si="0"/>
        <v>333.95</v>
      </c>
      <c r="AA23" s="132">
        <v>3</v>
      </c>
      <c r="AB23" s="25">
        <v>18</v>
      </c>
    </row>
    <row r="24" spans="1:28" s="1" customFormat="1" ht="20.100000000000001" customHeight="1" x14ac:dyDescent="0.3">
      <c r="A24" s="151" t="s">
        <v>4</v>
      </c>
      <c r="B24" s="153">
        <v>8</v>
      </c>
      <c r="C24" s="58" t="s">
        <v>110</v>
      </c>
      <c r="D24" s="21" t="s">
        <v>111</v>
      </c>
      <c r="E24" s="21" t="s">
        <v>112</v>
      </c>
      <c r="F24" s="22">
        <v>41.27</v>
      </c>
      <c r="G24" s="23"/>
      <c r="H24" s="24">
        <v>28.58</v>
      </c>
      <c r="I24" s="23" t="s">
        <v>100</v>
      </c>
      <c r="J24" s="24">
        <v>37.99</v>
      </c>
      <c r="K24" s="23"/>
      <c r="L24" s="24">
        <v>23.81</v>
      </c>
      <c r="M24" s="23"/>
      <c r="N24" s="24">
        <v>36.369999999999997</v>
      </c>
      <c r="O24" s="23"/>
      <c r="P24" s="24">
        <v>30.32</v>
      </c>
      <c r="Q24" s="23"/>
      <c r="R24" s="24">
        <v>36.61</v>
      </c>
      <c r="S24" s="23" t="s">
        <v>100</v>
      </c>
      <c r="T24" s="24">
        <v>32.26</v>
      </c>
      <c r="U24" s="23"/>
      <c r="V24" s="24">
        <v>29.82</v>
      </c>
      <c r="W24" s="23"/>
      <c r="X24" s="24">
        <v>38.83</v>
      </c>
      <c r="Y24" s="23"/>
      <c r="Z24" s="38">
        <f t="shared" si="0"/>
        <v>335.85999999999996</v>
      </c>
      <c r="AA24" s="132">
        <v>4</v>
      </c>
      <c r="AB24" s="25">
        <v>19</v>
      </c>
    </row>
    <row r="25" spans="1:28" s="1" customFormat="1" ht="20.100000000000001" customHeight="1" x14ac:dyDescent="0.3">
      <c r="A25" s="151" t="s">
        <v>4</v>
      </c>
      <c r="B25" s="153">
        <v>60</v>
      </c>
      <c r="C25" s="58" t="s">
        <v>98</v>
      </c>
      <c r="D25" s="21" t="s">
        <v>65</v>
      </c>
      <c r="E25" s="21" t="s">
        <v>101</v>
      </c>
      <c r="F25" s="22">
        <v>46.12</v>
      </c>
      <c r="G25" s="23"/>
      <c r="H25" s="24">
        <v>24.88</v>
      </c>
      <c r="I25" s="23"/>
      <c r="J25" s="24">
        <v>40.74</v>
      </c>
      <c r="K25" s="23"/>
      <c r="L25" s="24">
        <v>21.87</v>
      </c>
      <c r="M25" s="23"/>
      <c r="N25" s="24">
        <v>38.69</v>
      </c>
      <c r="O25" s="23"/>
      <c r="P25" s="24">
        <v>32.32</v>
      </c>
      <c r="Q25" s="23" t="s">
        <v>141</v>
      </c>
      <c r="R25" s="24">
        <v>34.700000000000003</v>
      </c>
      <c r="S25" s="23"/>
      <c r="T25" s="24">
        <v>36.659999999999997</v>
      </c>
      <c r="U25" s="23"/>
      <c r="V25" s="24">
        <v>30.19</v>
      </c>
      <c r="W25" s="23"/>
      <c r="X25" s="24">
        <v>33.549999999999997</v>
      </c>
      <c r="Y25" s="23"/>
      <c r="Z25" s="38">
        <f t="shared" si="0"/>
        <v>339.72</v>
      </c>
      <c r="AA25" s="132">
        <v>5</v>
      </c>
      <c r="AB25" s="25">
        <v>21</v>
      </c>
    </row>
    <row r="26" spans="1:28" s="1" customFormat="1" ht="20.100000000000001" customHeight="1" x14ac:dyDescent="0.3">
      <c r="A26" s="151" t="s">
        <v>4</v>
      </c>
      <c r="B26" s="154">
        <v>9</v>
      </c>
      <c r="C26" s="58" t="s">
        <v>113</v>
      </c>
      <c r="D26" s="21" t="s">
        <v>64</v>
      </c>
      <c r="E26" s="21" t="s">
        <v>59</v>
      </c>
      <c r="F26" s="22">
        <v>43.04</v>
      </c>
      <c r="G26" s="23"/>
      <c r="H26" s="24">
        <v>24.61</v>
      </c>
      <c r="I26" s="23"/>
      <c r="J26" s="24">
        <v>41.17</v>
      </c>
      <c r="K26" s="23"/>
      <c r="L26" s="24">
        <v>23.54</v>
      </c>
      <c r="M26" s="23"/>
      <c r="N26" s="24">
        <v>36.880000000000003</v>
      </c>
      <c r="O26" s="23"/>
      <c r="P26" s="24">
        <v>31.4</v>
      </c>
      <c r="Q26" s="23"/>
      <c r="R26" s="24">
        <v>37.36</v>
      </c>
      <c r="S26" s="23"/>
      <c r="T26" s="24">
        <v>29.94</v>
      </c>
      <c r="U26" s="23"/>
      <c r="V26" s="24">
        <v>31.94</v>
      </c>
      <c r="W26" s="23"/>
      <c r="X26" s="24">
        <v>41.06</v>
      </c>
      <c r="Y26" s="23"/>
      <c r="Z26" s="38">
        <f t="shared" si="0"/>
        <v>340.94</v>
      </c>
      <c r="AA26" s="132">
        <v>6</v>
      </c>
      <c r="AB26" s="25">
        <v>23</v>
      </c>
    </row>
    <row r="27" spans="1:28" s="1" customFormat="1" ht="20.100000000000001" customHeight="1" x14ac:dyDescent="0.3">
      <c r="A27" s="151" t="s">
        <v>4</v>
      </c>
      <c r="B27" s="153">
        <v>6</v>
      </c>
      <c r="C27" s="58" t="s">
        <v>131</v>
      </c>
      <c r="D27" s="21" t="s">
        <v>6</v>
      </c>
      <c r="E27" s="21" t="s">
        <v>62</v>
      </c>
      <c r="F27" s="22">
        <v>46.02</v>
      </c>
      <c r="G27" s="23"/>
      <c r="H27" s="24">
        <v>22.59</v>
      </c>
      <c r="I27" s="23"/>
      <c r="J27" s="24">
        <v>39.25</v>
      </c>
      <c r="K27" s="23"/>
      <c r="L27" s="24">
        <v>22.96</v>
      </c>
      <c r="M27" s="23"/>
      <c r="N27" s="24">
        <v>35.979999999999997</v>
      </c>
      <c r="O27" s="23"/>
      <c r="P27" s="24">
        <v>26.67</v>
      </c>
      <c r="Q27" s="23"/>
      <c r="R27" s="24">
        <v>27.85</v>
      </c>
      <c r="S27" s="23"/>
      <c r="T27" s="24">
        <v>44.52</v>
      </c>
      <c r="U27" s="23" t="s">
        <v>100</v>
      </c>
      <c r="V27" s="24">
        <v>58.08</v>
      </c>
      <c r="W27" s="23" t="s">
        <v>100</v>
      </c>
      <c r="X27" s="24">
        <v>36.340000000000003</v>
      </c>
      <c r="Y27" s="23"/>
      <c r="Z27" s="38">
        <f t="shared" si="0"/>
        <v>360.26</v>
      </c>
      <c r="AA27" s="132">
        <v>7</v>
      </c>
      <c r="AB27" s="25">
        <v>27</v>
      </c>
    </row>
    <row r="28" spans="1:28" s="1" customFormat="1" ht="20.100000000000001" customHeight="1" x14ac:dyDescent="0.3">
      <c r="A28" s="151" t="s">
        <v>4</v>
      </c>
      <c r="B28" s="153">
        <v>53</v>
      </c>
      <c r="C28" s="58" t="s">
        <v>129</v>
      </c>
      <c r="D28" s="21" t="s">
        <v>130</v>
      </c>
      <c r="E28" s="21" t="s">
        <v>156</v>
      </c>
      <c r="F28" s="22">
        <v>57.55</v>
      </c>
      <c r="G28" s="23" t="s">
        <v>100</v>
      </c>
      <c r="H28" s="24">
        <v>33.14</v>
      </c>
      <c r="I28" s="23"/>
      <c r="J28" s="24">
        <v>41.14</v>
      </c>
      <c r="K28" s="23"/>
      <c r="L28" s="24">
        <v>44.98</v>
      </c>
      <c r="M28" s="23" t="s">
        <v>100</v>
      </c>
      <c r="N28" s="24">
        <v>38.659999999999997</v>
      </c>
      <c r="O28" s="23"/>
      <c r="P28" s="24">
        <v>28.78</v>
      </c>
      <c r="Q28" s="23"/>
      <c r="R28" s="24">
        <v>42.36</v>
      </c>
      <c r="S28" s="23" t="s">
        <v>100</v>
      </c>
      <c r="T28" s="24">
        <v>30.5</v>
      </c>
      <c r="U28" s="23"/>
      <c r="V28" s="24">
        <v>31.39</v>
      </c>
      <c r="W28" s="23"/>
      <c r="X28" s="24">
        <v>37.53</v>
      </c>
      <c r="Y28" s="23"/>
      <c r="Z28" s="38">
        <f t="shared" si="0"/>
        <v>386.03</v>
      </c>
      <c r="AA28" s="132">
        <v>8</v>
      </c>
      <c r="AB28" s="25">
        <v>28</v>
      </c>
    </row>
    <row r="29" spans="1:28" s="1" customFormat="1" ht="20.100000000000001" customHeight="1" x14ac:dyDescent="0.25">
      <c r="A29" s="151" t="s">
        <v>4</v>
      </c>
      <c r="B29" s="153">
        <v>5</v>
      </c>
      <c r="C29" s="147" t="s">
        <v>165</v>
      </c>
      <c r="D29" s="21" t="s">
        <v>106</v>
      </c>
      <c r="E29" s="21" t="s">
        <v>158</v>
      </c>
      <c r="F29" s="22">
        <v>52.55</v>
      </c>
      <c r="G29" s="23"/>
      <c r="H29" s="24">
        <v>24.28</v>
      </c>
      <c r="I29" s="23"/>
      <c r="J29" s="130">
        <v>44.89</v>
      </c>
      <c r="K29" s="23" t="s">
        <v>100</v>
      </c>
      <c r="L29" s="24">
        <v>22.92</v>
      </c>
      <c r="M29" s="23"/>
      <c r="N29" s="24">
        <v>46.46</v>
      </c>
      <c r="O29" s="23"/>
      <c r="P29" s="24">
        <v>38.54</v>
      </c>
      <c r="Q29" s="23"/>
      <c r="R29" s="24">
        <v>42.07</v>
      </c>
      <c r="S29" s="23" t="s">
        <v>17</v>
      </c>
      <c r="T29" s="24">
        <v>31.48</v>
      </c>
      <c r="U29" s="23"/>
      <c r="V29" s="24">
        <v>33.380000000000003</v>
      </c>
      <c r="W29" s="23"/>
      <c r="X29" s="24">
        <v>51.06</v>
      </c>
      <c r="Y29" s="79" t="s">
        <v>46</v>
      </c>
      <c r="Z29" s="38">
        <f t="shared" si="0"/>
        <v>387.63</v>
      </c>
      <c r="AA29" s="132">
        <v>9</v>
      </c>
      <c r="AB29" s="25">
        <v>31</v>
      </c>
    </row>
    <row r="30" spans="1:28" s="1" customFormat="1" ht="20.100000000000001" customHeight="1" x14ac:dyDescent="0.3">
      <c r="A30" s="151" t="s">
        <v>4</v>
      </c>
      <c r="B30" s="154">
        <v>50</v>
      </c>
      <c r="C30" s="58" t="s">
        <v>127</v>
      </c>
      <c r="D30" s="21" t="s">
        <v>106</v>
      </c>
      <c r="E30" s="21" t="s">
        <v>148</v>
      </c>
      <c r="F30" s="22">
        <v>47.66</v>
      </c>
      <c r="G30" s="23"/>
      <c r="H30" s="24">
        <v>27.12</v>
      </c>
      <c r="I30" s="23" t="s">
        <v>17</v>
      </c>
      <c r="J30" s="24">
        <v>51.75</v>
      </c>
      <c r="K30" s="23" t="s">
        <v>17</v>
      </c>
      <c r="L30" s="24">
        <v>44.98</v>
      </c>
      <c r="M30" s="23" t="s">
        <v>100</v>
      </c>
      <c r="N30" s="24">
        <v>55.31</v>
      </c>
      <c r="O30" s="23" t="s">
        <v>66</v>
      </c>
      <c r="P30" s="24">
        <v>29.99</v>
      </c>
      <c r="Q30" s="23"/>
      <c r="R30" s="24">
        <v>34.39</v>
      </c>
      <c r="S30" s="23"/>
      <c r="T30" s="24">
        <v>39.520000000000003</v>
      </c>
      <c r="U30" s="23"/>
      <c r="V30" s="24">
        <v>29.04</v>
      </c>
      <c r="W30" s="23"/>
      <c r="X30" s="24">
        <v>51.06</v>
      </c>
      <c r="Y30" s="23" t="s">
        <v>46</v>
      </c>
      <c r="Z30" s="38">
        <f t="shared" si="0"/>
        <v>410.82</v>
      </c>
      <c r="AA30" s="132">
        <v>10</v>
      </c>
      <c r="AB30" s="25">
        <v>34</v>
      </c>
    </row>
    <row r="31" spans="1:28" s="1" customFormat="1" ht="20.100000000000001" customHeight="1" x14ac:dyDescent="0.3">
      <c r="A31" s="151" t="s">
        <v>4</v>
      </c>
      <c r="B31" s="153">
        <v>12</v>
      </c>
      <c r="C31" s="58" t="s">
        <v>120</v>
      </c>
      <c r="D31" s="21" t="s">
        <v>111</v>
      </c>
      <c r="E31" s="21" t="s">
        <v>121</v>
      </c>
      <c r="F31" s="22">
        <v>44.28</v>
      </c>
      <c r="G31" s="23"/>
      <c r="H31" s="24">
        <v>23.49</v>
      </c>
      <c r="I31" s="23"/>
      <c r="J31" s="24">
        <v>45.21</v>
      </c>
      <c r="K31" s="23" t="s">
        <v>100</v>
      </c>
      <c r="L31" s="24">
        <v>33.81</v>
      </c>
      <c r="M31" s="23" t="s">
        <v>46</v>
      </c>
      <c r="N31" s="24">
        <v>49.19</v>
      </c>
      <c r="O31" s="23" t="s">
        <v>46</v>
      </c>
      <c r="P31" s="24">
        <v>40.81</v>
      </c>
      <c r="Q31" s="23" t="s">
        <v>46</v>
      </c>
      <c r="R31" s="24">
        <v>41.61</v>
      </c>
      <c r="S31" s="23" t="s">
        <v>46</v>
      </c>
      <c r="T31" s="24">
        <v>46.35</v>
      </c>
      <c r="U31" s="23" t="s">
        <v>46</v>
      </c>
      <c r="V31" s="24">
        <v>39.82</v>
      </c>
      <c r="W31" s="23" t="s">
        <v>46</v>
      </c>
      <c r="X31" s="24">
        <v>48.83</v>
      </c>
      <c r="Y31" s="23" t="s">
        <v>46</v>
      </c>
      <c r="Z31" s="38">
        <f t="shared" si="0"/>
        <v>413.4</v>
      </c>
      <c r="AA31" s="132">
        <v>11</v>
      </c>
      <c r="AB31" s="25">
        <v>35</v>
      </c>
    </row>
    <row r="32" spans="1:28" s="1" customFormat="1" ht="20.100000000000001" customHeight="1" x14ac:dyDescent="0.3">
      <c r="A32" s="151" t="s">
        <v>4</v>
      </c>
      <c r="B32" s="153">
        <v>4</v>
      </c>
      <c r="C32" s="58" t="s">
        <v>105</v>
      </c>
      <c r="D32" s="21" t="s">
        <v>106</v>
      </c>
      <c r="E32" s="21" t="s">
        <v>148</v>
      </c>
      <c r="F32" s="22">
        <v>50.12</v>
      </c>
      <c r="G32" s="23"/>
      <c r="H32" s="24">
        <v>38.14</v>
      </c>
      <c r="I32" s="23" t="s">
        <v>100</v>
      </c>
      <c r="J32" s="24">
        <v>44.4</v>
      </c>
      <c r="K32" s="23"/>
      <c r="L32" s="24">
        <v>48.6</v>
      </c>
      <c r="M32" s="23"/>
      <c r="N32" s="24">
        <v>50.67</v>
      </c>
      <c r="O32" s="23"/>
      <c r="P32" s="24">
        <v>28.39</v>
      </c>
      <c r="Q32" s="23"/>
      <c r="R32" s="24">
        <v>32.15</v>
      </c>
      <c r="S32" s="23"/>
      <c r="T32" s="24">
        <v>44.52</v>
      </c>
      <c r="U32" s="23" t="s">
        <v>100</v>
      </c>
      <c r="V32" s="24">
        <v>51.3</v>
      </c>
      <c r="W32" s="23"/>
      <c r="X32" s="24">
        <v>51.06</v>
      </c>
      <c r="Y32" s="23" t="s">
        <v>46</v>
      </c>
      <c r="Z32" s="38">
        <f t="shared" si="0"/>
        <v>439.34999999999997</v>
      </c>
      <c r="AA32" s="132">
        <v>12</v>
      </c>
      <c r="AB32" s="25">
        <v>38</v>
      </c>
    </row>
    <row r="33" spans="1:28" s="1" customFormat="1" ht="20.100000000000001" customHeight="1" x14ac:dyDescent="0.3">
      <c r="A33" s="151" t="s">
        <v>4</v>
      </c>
      <c r="B33" s="153">
        <v>16</v>
      </c>
      <c r="C33" s="58" t="s">
        <v>103</v>
      </c>
      <c r="D33" s="21" t="s">
        <v>104</v>
      </c>
      <c r="E33" s="21" t="s">
        <v>149</v>
      </c>
      <c r="F33" s="22">
        <v>57.55</v>
      </c>
      <c r="G33" s="23" t="s">
        <v>100</v>
      </c>
      <c r="H33" s="24">
        <v>26.08</v>
      </c>
      <c r="I33" s="23"/>
      <c r="J33" s="24">
        <v>40.99</v>
      </c>
      <c r="K33" s="23"/>
      <c r="L33" s="24">
        <v>44.98</v>
      </c>
      <c r="M33" s="23" t="s">
        <v>100</v>
      </c>
      <c r="N33" s="24">
        <v>55.67</v>
      </c>
      <c r="O33" s="23" t="s">
        <v>100</v>
      </c>
      <c r="P33" s="24">
        <v>31.49</v>
      </c>
      <c r="Q33" s="23"/>
      <c r="R33" s="24">
        <v>42.36</v>
      </c>
      <c r="S33" s="23" t="s">
        <v>100</v>
      </c>
      <c r="T33" s="24">
        <v>44.52</v>
      </c>
      <c r="U33" s="23" t="s">
        <v>100</v>
      </c>
      <c r="V33" s="24">
        <v>61.3</v>
      </c>
      <c r="W33" s="23" t="s">
        <v>46</v>
      </c>
      <c r="X33" s="24">
        <v>51.06</v>
      </c>
      <c r="Y33" s="23" t="s">
        <v>46</v>
      </c>
      <c r="Z33" s="38">
        <f t="shared" si="0"/>
        <v>456</v>
      </c>
      <c r="AA33" s="132">
        <v>13</v>
      </c>
      <c r="AB33" s="25">
        <v>39</v>
      </c>
    </row>
    <row r="34" spans="1:28" s="1" customFormat="1" ht="20.100000000000001" customHeight="1" thickBot="1" x14ac:dyDescent="0.35">
      <c r="A34" s="172" t="s">
        <v>4</v>
      </c>
      <c r="B34" s="173">
        <v>29</v>
      </c>
      <c r="C34" s="59" t="s">
        <v>114</v>
      </c>
      <c r="D34" s="174" t="s">
        <v>6</v>
      </c>
      <c r="E34" s="53" t="s">
        <v>62</v>
      </c>
      <c r="F34" s="33">
        <v>126.87</v>
      </c>
      <c r="G34" s="34" t="s">
        <v>17</v>
      </c>
      <c r="H34" s="35">
        <v>24.9</v>
      </c>
      <c r="I34" s="34"/>
      <c r="J34" s="35">
        <v>44.89</v>
      </c>
      <c r="K34" s="34"/>
      <c r="L34" s="175">
        <v>58.6</v>
      </c>
      <c r="M34" s="34" t="s">
        <v>46</v>
      </c>
      <c r="N34" s="35">
        <v>43.38</v>
      </c>
      <c r="O34" s="34"/>
      <c r="P34" s="35">
        <v>47.02</v>
      </c>
      <c r="Q34" s="34" t="s">
        <v>66</v>
      </c>
      <c r="R34" s="35">
        <v>35.549999999999997</v>
      </c>
      <c r="S34" s="34"/>
      <c r="T34" s="175">
        <v>44.52</v>
      </c>
      <c r="U34" s="34" t="s">
        <v>100</v>
      </c>
      <c r="V34" s="35">
        <v>42.16</v>
      </c>
      <c r="W34" s="34" t="s">
        <v>17</v>
      </c>
      <c r="X34" s="35">
        <v>37.97</v>
      </c>
      <c r="Y34" s="34"/>
      <c r="Z34" s="176">
        <f t="shared" si="0"/>
        <v>505.86</v>
      </c>
      <c r="AA34" s="142">
        <v>14</v>
      </c>
      <c r="AB34" s="142">
        <v>41</v>
      </c>
    </row>
    <row r="35" spans="1:28" s="1" customFormat="1" ht="20.100000000000001" customHeight="1" x14ac:dyDescent="0.3">
      <c r="A35" s="167" t="s">
        <v>70</v>
      </c>
      <c r="B35" s="168">
        <v>41</v>
      </c>
      <c r="C35" s="60" t="s">
        <v>38</v>
      </c>
      <c r="D35" s="55" t="s">
        <v>76</v>
      </c>
      <c r="E35" s="55" t="s">
        <v>77</v>
      </c>
      <c r="F35" s="62">
        <v>37.81</v>
      </c>
      <c r="G35" s="63"/>
      <c r="H35" s="56">
        <v>20.79</v>
      </c>
      <c r="I35" s="63"/>
      <c r="J35" s="56">
        <v>33.44</v>
      </c>
      <c r="K35" s="63"/>
      <c r="L35" s="56">
        <v>20.05</v>
      </c>
      <c r="M35" s="63"/>
      <c r="N35" s="56">
        <v>31.59</v>
      </c>
      <c r="O35" s="63"/>
      <c r="P35" s="56">
        <v>24</v>
      </c>
      <c r="Q35" s="63"/>
      <c r="R35" s="56">
        <v>31.92</v>
      </c>
      <c r="S35" s="63"/>
      <c r="T35" s="56">
        <v>29.68</v>
      </c>
      <c r="U35" s="63"/>
      <c r="V35" s="56">
        <v>27.72</v>
      </c>
      <c r="W35" s="63"/>
      <c r="X35" s="56">
        <v>30.75</v>
      </c>
      <c r="Y35" s="63"/>
      <c r="Z35" s="169">
        <f t="shared" si="0"/>
        <v>287.75</v>
      </c>
      <c r="AA35" s="179">
        <v>1</v>
      </c>
      <c r="AB35" s="170">
        <v>4</v>
      </c>
    </row>
    <row r="36" spans="1:28" s="1" customFormat="1" ht="20.100000000000001" customHeight="1" x14ac:dyDescent="0.3">
      <c r="A36" s="151" t="s">
        <v>70</v>
      </c>
      <c r="B36" s="154">
        <v>20</v>
      </c>
      <c r="C36" s="58" t="s">
        <v>72</v>
      </c>
      <c r="D36" s="21" t="s">
        <v>6</v>
      </c>
      <c r="E36" s="21" t="s">
        <v>53</v>
      </c>
      <c r="F36" s="22">
        <v>42.18</v>
      </c>
      <c r="G36" s="23"/>
      <c r="H36" s="24">
        <v>22.6</v>
      </c>
      <c r="I36" s="23"/>
      <c r="J36" s="24">
        <v>35.9</v>
      </c>
      <c r="K36" s="23"/>
      <c r="L36" s="24">
        <v>21.92</v>
      </c>
      <c r="M36" s="23"/>
      <c r="N36" s="24">
        <v>33.71</v>
      </c>
      <c r="O36" s="23"/>
      <c r="P36" s="24">
        <v>26.02</v>
      </c>
      <c r="Q36" s="23"/>
      <c r="R36" s="24">
        <v>26.82</v>
      </c>
      <c r="S36" s="23"/>
      <c r="T36" s="24">
        <v>31.56</v>
      </c>
      <c r="U36" s="23"/>
      <c r="V36" s="24">
        <v>26.19</v>
      </c>
      <c r="W36" s="23"/>
      <c r="X36" s="24">
        <v>43.77</v>
      </c>
      <c r="Y36" s="23" t="s">
        <v>17</v>
      </c>
      <c r="Z36" s="38">
        <f t="shared" si="0"/>
        <v>310.67</v>
      </c>
      <c r="AA36" s="132">
        <v>2</v>
      </c>
      <c r="AB36" s="132">
        <v>12</v>
      </c>
    </row>
    <row r="37" spans="1:28" s="1" customFormat="1" ht="20.100000000000001" customHeight="1" x14ac:dyDescent="0.3">
      <c r="A37" s="151" t="s">
        <v>70</v>
      </c>
      <c r="B37" s="153">
        <v>15</v>
      </c>
      <c r="C37" s="58" t="s">
        <v>116</v>
      </c>
      <c r="D37" s="21" t="s">
        <v>65</v>
      </c>
      <c r="E37" s="21" t="s">
        <v>109</v>
      </c>
      <c r="F37" s="22">
        <v>41.17</v>
      </c>
      <c r="G37" s="23"/>
      <c r="H37" s="24">
        <v>24.45</v>
      </c>
      <c r="I37" s="23"/>
      <c r="J37" s="24">
        <v>40.9</v>
      </c>
      <c r="K37" s="23" t="s">
        <v>100</v>
      </c>
      <c r="L37" s="24">
        <v>22.4</v>
      </c>
      <c r="M37" s="23"/>
      <c r="N37" s="24">
        <v>34.950000000000003</v>
      </c>
      <c r="O37" s="23"/>
      <c r="P37" s="24">
        <v>26.61</v>
      </c>
      <c r="Q37" s="23"/>
      <c r="R37" s="24">
        <v>28.66</v>
      </c>
      <c r="S37" s="23"/>
      <c r="T37" s="24">
        <v>30.46</v>
      </c>
      <c r="U37" s="23"/>
      <c r="V37" s="24">
        <v>27.1</v>
      </c>
      <c r="W37" s="23"/>
      <c r="X37" s="24">
        <v>34.909999999999997</v>
      </c>
      <c r="Y37" s="23"/>
      <c r="Z37" s="38">
        <f t="shared" si="0"/>
        <v>311.61</v>
      </c>
      <c r="AA37" s="132">
        <v>3</v>
      </c>
      <c r="AB37" s="132">
        <v>13</v>
      </c>
    </row>
    <row r="38" spans="1:28" s="1" customFormat="1" ht="20.100000000000001" customHeight="1" x14ac:dyDescent="0.3">
      <c r="A38" s="151" t="s">
        <v>70</v>
      </c>
      <c r="B38" s="153">
        <v>35</v>
      </c>
      <c r="C38" s="58" t="s">
        <v>86</v>
      </c>
      <c r="D38" s="21" t="s">
        <v>85</v>
      </c>
      <c r="E38" s="21" t="s">
        <v>61</v>
      </c>
      <c r="F38" s="22">
        <v>62.19</v>
      </c>
      <c r="G38" s="23" t="s">
        <v>66</v>
      </c>
      <c r="H38" s="24">
        <v>29.61</v>
      </c>
      <c r="I38" s="23"/>
      <c r="J38" s="24">
        <v>54.44</v>
      </c>
      <c r="K38" s="23"/>
      <c r="L38" s="24">
        <v>27.98</v>
      </c>
      <c r="M38" s="23"/>
      <c r="N38" s="24">
        <v>48.07</v>
      </c>
      <c r="O38" s="23"/>
      <c r="P38" s="24">
        <v>49.47</v>
      </c>
      <c r="Q38" s="23" t="s">
        <v>66</v>
      </c>
      <c r="R38" s="24">
        <v>52.18</v>
      </c>
      <c r="S38" s="23" t="s">
        <v>100</v>
      </c>
      <c r="T38" s="24">
        <v>45.26</v>
      </c>
      <c r="U38" s="23" t="s">
        <v>142</v>
      </c>
      <c r="V38" s="24">
        <v>35.25</v>
      </c>
      <c r="W38" s="23"/>
      <c r="X38" s="24">
        <v>69.319999999999993</v>
      </c>
      <c r="Y38" s="23"/>
      <c r="Z38" s="38">
        <f t="shared" si="0"/>
        <v>473.77</v>
      </c>
      <c r="AA38" s="132">
        <v>4</v>
      </c>
      <c r="AB38" s="25">
        <v>40</v>
      </c>
    </row>
    <row r="39" spans="1:28" s="1" customFormat="1" ht="20.100000000000001" customHeight="1" x14ac:dyDescent="0.3">
      <c r="A39" s="151" t="s">
        <v>70</v>
      </c>
      <c r="B39" s="154">
        <v>22</v>
      </c>
      <c r="C39" s="58" t="s">
        <v>73</v>
      </c>
      <c r="D39" s="21" t="s">
        <v>65</v>
      </c>
      <c r="E39" s="21" t="s">
        <v>74</v>
      </c>
      <c r="F39" s="22">
        <v>71.95</v>
      </c>
      <c r="G39" s="23"/>
      <c r="H39" s="24">
        <v>40.840000000000003</v>
      </c>
      <c r="I39" s="23"/>
      <c r="J39" s="24">
        <v>68.77</v>
      </c>
      <c r="K39" s="23"/>
      <c r="L39" s="24">
        <v>39.369999999999997</v>
      </c>
      <c r="M39" s="23"/>
      <c r="N39" s="24">
        <v>63.78</v>
      </c>
      <c r="O39" s="23"/>
      <c r="P39" s="24">
        <v>52.48</v>
      </c>
      <c r="Q39" s="23" t="s">
        <v>17</v>
      </c>
      <c r="R39" s="24">
        <v>44.1</v>
      </c>
      <c r="S39" s="23"/>
      <c r="T39" s="24">
        <v>62.44</v>
      </c>
      <c r="U39" s="23" t="s">
        <v>100</v>
      </c>
      <c r="V39" s="24">
        <v>46.45</v>
      </c>
      <c r="W39" s="23"/>
      <c r="X39" s="24">
        <v>132.78</v>
      </c>
      <c r="Y39" s="23"/>
      <c r="Z39" s="38">
        <f t="shared" si="0"/>
        <v>622.96</v>
      </c>
      <c r="AA39" s="132">
        <v>5</v>
      </c>
      <c r="AB39" s="132">
        <v>42</v>
      </c>
    </row>
    <row r="40" spans="1:28" s="1" customFormat="1" ht="20.100000000000001" customHeight="1" x14ac:dyDescent="0.3">
      <c r="A40" s="156" t="s">
        <v>70</v>
      </c>
      <c r="B40" s="153">
        <v>39</v>
      </c>
      <c r="C40" s="58" t="s">
        <v>87</v>
      </c>
      <c r="D40" s="21" t="s">
        <v>85</v>
      </c>
      <c r="E40" s="21" t="s">
        <v>61</v>
      </c>
      <c r="F40" s="22">
        <v>97.6</v>
      </c>
      <c r="G40" s="23" t="s">
        <v>100</v>
      </c>
      <c r="H40" s="24">
        <v>57.45</v>
      </c>
      <c r="I40" s="23" t="s">
        <v>100</v>
      </c>
      <c r="J40" s="24">
        <v>87.82</v>
      </c>
      <c r="K40" s="23" t="s">
        <v>100</v>
      </c>
      <c r="L40" s="24">
        <v>70.540000000000006</v>
      </c>
      <c r="M40" s="23"/>
      <c r="N40" s="24">
        <v>55</v>
      </c>
      <c r="O40" s="23" t="s">
        <v>141</v>
      </c>
      <c r="P40" s="24">
        <v>53.07</v>
      </c>
      <c r="Q40" s="23"/>
      <c r="R40" s="24">
        <v>38.6</v>
      </c>
      <c r="S40" s="23"/>
      <c r="T40" s="24">
        <v>85.43</v>
      </c>
      <c r="U40" s="23" t="s">
        <v>46</v>
      </c>
      <c r="V40" s="24">
        <v>62.69</v>
      </c>
      <c r="W40" s="23" t="s">
        <v>100</v>
      </c>
      <c r="X40" s="24">
        <v>102.65</v>
      </c>
      <c r="Y40" s="23"/>
      <c r="Z40" s="38">
        <f t="shared" si="0"/>
        <v>710.85</v>
      </c>
      <c r="AA40" s="132">
        <v>6</v>
      </c>
      <c r="AB40" s="132">
        <v>44</v>
      </c>
    </row>
    <row r="41" spans="1:28" s="1" customFormat="1" ht="20.100000000000001" customHeight="1" x14ac:dyDescent="0.3">
      <c r="A41" s="151" t="s">
        <v>70</v>
      </c>
      <c r="B41" s="153">
        <v>52</v>
      </c>
      <c r="C41" s="58" t="s">
        <v>96</v>
      </c>
      <c r="D41" s="21" t="s">
        <v>93</v>
      </c>
      <c r="E41" s="21" t="s">
        <v>94</v>
      </c>
      <c r="F41" s="22">
        <v>99.95</v>
      </c>
      <c r="G41" s="23"/>
      <c r="H41" s="24">
        <v>52.45</v>
      </c>
      <c r="I41" s="23"/>
      <c r="J41" s="24">
        <v>81.96</v>
      </c>
      <c r="K41" s="23"/>
      <c r="L41" s="24">
        <v>46.47</v>
      </c>
      <c r="M41" s="23"/>
      <c r="N41" s="24">
        <v>77.75</v>
      </c>
      <c r="O41" s="23"/>
      <c r="P41" s="24">
        <v>76</v>
      </c>
      <c r="Q41" s="23" t="s">
        <v>66</v>
      </c>
      <c r="R41" s="24">
        <v>47.11</v>
      </c>
      <c r="S41" s="23"/>
      <c r="T41" s="24">
        <v>64.22</v>
      </c>
      <c r="U41" s="23"/>
      <c r="V41" s="24">
        <v>67.69</v>
      </c>
      <c r="W41" s="23" t="s">
        <v>46</v>
      </c>
      <c r="X41" s="24">
        <v>142.78</v>
      </c>
      <c r="Y41" s="23" t="s">
        <v>46</v>
      </c>
      <c r="Z41" s="38">
        <f t="shared" si="0"/>
        <v>756.38000000000011</v>
      </c>
      <c r="AA41" s="132">
        <v>7</v>
      </c>
      <c r="AB41" s="132">
        <v>45</v>
      </c>
    </row>
    <row r="42" spans="1:28" s="1" customFormat="1" ht="20.100000000000001" customHeight="1" thickBot="1" x14ac:dyDescent="0.35">
      <c r="A42" s="158" t="s">
        <v>70</v>
      </c>
      <c r="B42" s="160">
        <v>55</v>
      </c>
      <c r="C42" s="61" t="s">
        <v>97</v>
      </c>
      <c r="D42" s="54" t="s">
        <v>93</v>
      </c>
      <c r="E42" s="54" t="s">
        <v>94</v>
      </c>
      <c r="F42" s="50">
        <v>179.97</v>
      </c>
      <c r="G42" s="51"/>
      <c r="H42" s="52">
        <v>57.45</v>
      </c>
      <c r="I42" s="51" t="s">
        <v>100</v>
      </c>
      <c r="J42" s="52">
        <v>119.99</v>
      </c>
      <c r="K42" s="51"/>
      <c r="L42" s="52">
        <v>79.099999999999994</v>
      </c>
      <c r="M42" s="51"/>
      <c r="N42" s="52">
        <v>92.4</v>
      </c>
      <c r="O42" s="51"/>
      <c r="P42" s="52">
        <v>110.16</v>
      </c>
      <c r="Q42" s="51"/>
      <c r="R42" s="52">
        <v>59.1</v>
      </c>
      <c r="S42" s="51"/>
      <c r="T42" s="52">
        <v>75.430000000000007</v>
      </c>
      <c r="U42" s="51"/>
      <c r="V42" s="52">
        <v>57.69</v>
      </c>
      <c r="W42" s="51"/>
      <c r="X42" s="52">
        <v>85.98</v>
      </c>
      <c r="Y42" s="51"/>
      <c r="Z42" s="165">
        <f t="shared" si="0"/>
        <v>917.27</v>
      </c>
      <c r="AA42" s="166">
        <v>8</v>
      </c>
      <c r="AB42" s="166">
        <v>47</v>
      </c>
    </row>
    <row r="43" spans="1:28" s="1" customFormat="1" ht="20.100000000000001" customHeight="1" x14ac:dyDescent="0.3">
      <c r="A43" s="177" t="s">
        <v>164</v>
      </c>
      <c r="B43" s="171">
        <v>59</v>
      </c>
      <c r="C43" s="57" t="s">
        <v>99</v>
      </c>
      <c r="D43" s="26" t="s">
        <v>65</v>
      </c>
      <c r="E43" s="26" t="s">
        <v>101</v>
      </c>
      <c r="F43" s="27">
        <v>44.6</v>
      </c>
      <c r="G43" s="28"/>
      <c r="H43" s="29">
        <v>23.97</v>
      </c>
      <c r="I43" s="28"/>
      <c r="J43" s="29">
        <v>41.98</v>
      </c>
      <c r="K43" s="28"/>
      <c r="L43" s="29">
        <v>24.17</v>
      </c>
      <c r="M43" s="28"/>
      <c r="N43" s="29">
        <v>38.340000000000003</v>
      </c>
      <c r="O43" s="28"/>
      <c r="P43" s="29">
        <v>35.85</v>
      </c>
      <c r="Q43" s="28"/>
      <c r="R43" s="29">
        <v>32.29</v>
      </c>
      <c r="S43" s="28"/>
      <c r="T43" s="29">
        <v>32.35</v>
      </c>
      <c r="U43" s="28"/>
      <c r="V43" s="29">
        <v>30.18</v>
      </c>
      <c r="W43" s="28"/>
      <c r="X43" s="29">
        <v>42.29</v>
      </c>
      <c r="Y43" s="28"/>
      <c r="Z43" s="36">
        <f t="shared" si="0"/>
        <v>346.02</v>
      </c>
      <c r="AA43" s="145">
        <v>1</v>
      </c>
      <c r="AB43" s="30">
        <v>24</v>
      </c>
    </row>
    <row r="44" spans="1:28" s="1" customFormat="1" ht="20.100000000000001" customHeight="1" x14ac:dyDescent="0.3">
      <c r="A44" s="151" t="s">
        <v>164</v>
      </c>
      <c r="B44" s="154">
        <v>36</v>
      </c>
      <c r="C44" s="58" t="s">
        <v>125</v>
      </c>
      <c r="D44" s="21" t="s">
        <v>50</v>
      </c>
      <c r="E44" s="21" t="s">
        <v>54</v>
      </c>
      <c r="F44" s="22">
        <v>56.02</v>
      </c>
      <c r="G44" s="23"/>
      <c r="H44" s="24">
        <v>37.99</v>
      </c>
      <c r="I44" s="23"/>
      <c r="J44" s="24">
        <v>64.09</v>
      </c>
      <c r="K44" s="23"/>
      <c r="L44" s="24">
        <v>29.17</v>
      </c>
      <c r="M44" s="23" t="s">
        <v>100</v>
      </c>
      <c r="N44" s="24">
        <v>46.63</v>
      </c>
      <c r="O44" s="23"/>
      <c r="P44" s="24">
        <v>49.45</v>
      </c>
      <c r="Q44" s="23"/>
      <c r="R44" s="24">
        <v>35.24</v>
      </c>
      <c r="S44" s="23"/>
      <c r="T44" s="24">
        <v>37.35</v>
      </c>
      <c r="U44" s="23" t="s">
        <v>100</v>
      </c>
      <c r="V44" s="24">
        <v>35.18</v>
      </c>
      <c r="W44" s="23" t="s">
        <v>100</v>
      </c>
      <c r="X44" s="24">
        <v>47.17</v>
      </c>
      <c r="Y44" s="23"/>
      <c r="Z44" s="38">
        <f t="shared" si="0"/>
        <v>438.29000000000008</v>
      </c>
      <c r="AA44" s="132">
        <v>2</v>
      </c>
      <c r="AB44" s="25">
        <v>37</v>
      </c>
    </row>
    <row r="45" spans="1:28" s="1" customFormat="1" ht="20.100000000000001" customHeight="1" thickBot="1" x14ac:dyDescent="0.35">
      <c r="A45" s="172" t="s">
        <v>164</v>
      </c>
      <c r="B45" s="178">
        <v>23</v>
      </c>
      <c r="C45" s="59" t="s">
        <v>118</v>
      </c>
      <c r="D45" s="53" t="s">
        <v>64</v>
      </c>
      <c r="E45" s="53" t="s">
        <v>59</v>
      </c>
      <c r="F45" s="33">
        <v>99.87</v>
      </c>
      <c r="G45" s="34"/>
      <c r="H45" s="35">
        <v>54.17</v>
      </c>
      <c r="I45" s="34" t="s">
        <v>17</v>
      </c>
      <c r="J45" s="35">
        <v>75.91</v>
      </c>
      <c r="K45" s="34"/>
      <c r="L45" s="35">
        <v>43.31</v>
      </c>
      <c r="M45" s="34"/>
      <c r="N45" s="35">
        <v>51.99</v>
      </c>
      <c r="O45" s="34"/>
      <c r="P45" s="35">
        <v>42.57</v>
      </c>
      <c r="Q45" s="34"/>
      <c r="R45" s="35">
        <v>61.27</v>
      </c>
      <c r="S45" s="34"/>
      <c r="T45" s="35">
        <v>63.73</v>
      </c>
      <c r="U45" s="34"/>
      <c r="V45" s="35">
        <v>41.1</v>
      </c>
      <c r="W45" s="34"/>
      <c r="X45" s="35">
        <v>142.78</v>
      </c>
      <c r="Y45" s="34" t="s">
        <v>46</v>
      </c>
      <c r="Z45" s="40">
        <f t="shared" si="0"/>
        <v>676.69999999999993</v>
      </c>
      <c r="AA45" s="142">
        <v>3</v>
      </c>
      <c r="AB45" s="142">
        <v>43</v>
      </c>
    </row>
    <row r="46" spans="1:28" s="1" customFormat="1" ht="20.100000000000001" customHeight="1" x14ac:dyDescent="0.3">
      <c r="A46" s="167" t="s">
        <v>55</v>
      </c>
      <c r="B46" s="168">
        <v>25</v>
      </c>
      <c r="C46" s="60" t="s">
        <v>122</v>
      </c>
      <c r="D46" s="55" t="s">
        <v>41</v>
      </c>
      <c r="E46" s="55" t="s">
        <v>123</v>
      </c>
      <c r="F46" s="62">
        <v>34.07</v>
      </c>
      <c r="G46" s="63"/>
      <c r="H46" s="56">
        <v>18.77</v>
      </c>
      <c r="I46" s="63"/>
      <c r="J46" s="56">
        <v>29.52</v>
      </c>
      <c r="K46" s="63"/>
      <c r="L46" s="56">
        <v>19.13</v>
      </c>
      <c r="M46" s="63"/>
      <c r="N46" s="56">
        <v>27.98</v>
      </c>
      <c r="O46" s="63"/>
      <c r="P46" s="56">
        <v>21.3</v>
      </c>
      <c r="Q46" s="63"/>
      <c r="R46" s="56">
        <v>22.13</v>
      </c>
      <c r="S46" s="63"/>
      <c r="T46" s="56">
        <v>25.9</v>
      </c>
      <c r="U46" s="63"/>
      <c r="V46" s="56">
        <v>22.47</v>
      </c>
      <c r="W46" s="63"/>
      <c r="X46" s="56">
        <v>26.87</v>
      </c>
      <c r="Y46" s="63"/>
      <c r="Z46" s="169">
        <f t="shared" si="0"/>
        <v>248.14000000000001</v>
      </c>
      <c r="AA46" s="179">
        <v>1</v>
      </c>
      <c r="AB46" s="170">
        <v>1</v>
      </c>
    </row>
    <row r="47" spans="1:28" s="1" customFormat="1" ht="20.100000000000001" customHeight="1" x14ac:dyDescent="0.3">
      <c r="A47" s="151" t="s">
        <v>55</v>
      </c>
      <c r="B47" s="153">
        <v>48</v>
      </c>
      <c r="C47" s="58" t="s">
        <v>51</v>
      </c>
      <c r="D47" s="21" t="s">
        <v>106</v>
      </c>
      <c r="E47" s="21" t="s">
        <v>67</v>
      </c>
      <c r="F47" s="22">
        <v>39.46</v>
      </c>
      <c r="G47" s="23"/>
      <c r="H47" s="24">
        <v>19.66</v>
      </c>
      <c r="I47" s="23"/>
      <c r="J47" s="24">
        <v>33.700000000000003</v>
      </c>
      <c r="K47" s="23"/>
      <c r="L47" s="24">
        <v>19.690000000000001</v>
      </c>
      <c r="M47" s="23"/>
      <c r="N47" s="24">
        <v>32.31</v>
      </c>
      <c r="O47" s="23"/>
      <c r="P47" s="24">
        <v>26.16</v>
      </c>
      <c r="Q47" s="23"/>
      <c r="R47" s="24">
        <v>30.94</v>
      </c>
      <c r="S47" s="23" t="s">
        <v>17</v>
      </c>
      <c r="T47" s="24">
        <v>27.75</v>
      </c>
      <c r="U47" s="23"/>
      <c r="V47" s="24">
        <v>26.06</v>
      </c>
      <c r="W47" s="23"/>
      <c r="X47" s="24">
        <v>27.98</v>
      </c>
      <c r="Y47" s="23"/>
      <c r="Z47" s="38">
        <f t="shared" si="0"/>
        <v>283.70999999999998</v>
      </c>
      <c r="AA47" s="132">
        <v>1</v>
      </c>
      <c r="AB47" s="132">
        <v>2</v>
      </c>
    </row>
    <row r="48" spans="1:28" s="1" customFormat="1" ht="20.100000000000001" customHeight="1" x14ac:dyDescent="0.3">
      <c r="A48" s="151" t="s">
        <v>55</v>
      </c>
      <c r="B48" s="154">
        <v>10</v>
      </c>
      <c r="C48" s="58" t="s">
        <v>107</v>
      </c>
      <c r="D48" s="21" t="s">
        <v>108</v>
      </c>
      <c r="E48" s="21" t="s">
        <v>109</v>
      </c>
      <c r="F48" s="22">
        <v>38.57</v>
      </c>
      <c r="G48" s="23"/>
      <c r="H48" s="24">
        <v>22.83</v>
      </c>
      <c r="I48" s="23"/>
      <c r="J48" s="24">
        <v>37.090000000000003</v>
      </c>
      <c r="K48" s="23"/>
      <c r="L48" s="24">
        <v>22.15</v>
      </c>
      <c r="M48" s="23"/>
      <c r="N48" s="24">
        <v>35.31</v>
      </c>
      <c r="O48" s="23"/>
      <c r="P48" s="24">
        <v>25.91</v>
      </c>
      <c r="Q48" s="23"/>
      <c r="R48" s="24">
        <v>26.72</v>
      </c>
      <c r="S48" s="23"/>
      <c r="T48" s="24">
        <v>38.24</v>
      </c>
      <c r="U48" s="23"/>
      <c r="V48" s="24">
        <v>25.85</v>
      </c>
      <c r="W48" s="23"/>
      <c r="X48" s="24">
        <v>34.200000000000003</v>
      </c>
      <c r="Y48" s="23"/>
      <c r="Z48" s="38">
        <f t="shared" si="0"/>
        <v>306.87</v>
      </c>
      <c r="AA48" s="132">
        <v>2</v>
      </c>
      <c r="AB48" s="132">
        <v>8</v>
      </c>
    </row>
    <row r="49" spans="1:28" s="1" customFormat="1" ht="19.5" x14ac:dyDescent="0.3">
      <c r="A49" s="151" t="s">
        <v>55</v>
      </c>
      <c r="B49" s="153">
        <v>14</v>
      </c>
      <c r="C49" s="58" t="s">
        <v>134</v>
      </c>
      <c r="D49" s="21" t="s">
        <v>63</v>
      </c>
      <c r="E49" s="21" t="s">
        <v>123</v>
      </c>
      <c r="F49" s="22">
        <v>41.74</v>
      </c>
      <c r="G49" s="23"/>
      <c r="H49" s="24">
        <v>27.83</v>
      </c>
      <c r="I49" s="23" t="s">
        <v>100</v>
      </c>
      <c r="J49" s="24">
        <v>32.950000000000003</v>
      </c>
      <c r="K49" s="23"/>
      <c r="L49" s="24">
        <v>20.350000000000001</v>
      </c>
      <c r="M49" s="23"/>
      <c r="N49" s="24">
        <v>33.590000000000003</v>
      </c>
      <c r="O49" s="23"/>
      <c r="P49" s="24">
        <v>25.26</v>
      </c>
      <c r="Q49" s="23"/>
      <c r="R49" s="24">
        <v>26.37</v>
      </c>
      <c r="S49" s="23"/>
      <c r="T49" s="24">
        <v>29.92</v>
      </c>
      <c r="U49" s="23"/>
      <c r="V49" s="24">
        <v>35.85</v>
      </c>
      <c r="W49" s="23" t="s">
        <v>46</v>
      </c>
      <c r="X49" s="130">
        <v>44.2</v>
      </c>
      <c r="Y49" s="23" t="s">
        <v>46</v>
      </c>
      <c r="Z49" s="131">
        <f t="shared" si="0"/>
        <v>318.06</v>
      </c>
      <c r="AA49" s="132">
        <v>3</v>
      </c>
      <c r="AB49" s="132">
        <v>15</v>
      </c>
    </row>
    <row r="50" spans="1:28" s="1" customFormat="1" ht="20.100000000000001" customHeight="1" thickBot="1" x14ac:dyDescent="0.35">
      <c r="A50" s="158" t="s">
        <v>55</v>
      </c>
      <c r="B50" s="163">
        <v>24</v>
      </c>
      <c r="C50" s="61" t="s">
        <v>157</v>
      </c>
      <c r="D50" s="54" t="s">
        <v>108</v>
      </c>
      <c r="E50" s="54" t="s">
        <v>109</v>
      </c>
      <c r="F50" s="50">
        <v>43.57</v>
      </c>
      <c r="G50" s="51" t="s">
        <v>100</v>
      </c>
      <c r="H50" s="52">
        <v>27.83</v>
      </c>
      <c r="I50" s="51" t="s">
        <v>100</v>
      </c>
      <c r="J50" s="52">
        <v>42.09</v>
      </c>
      <c r="K50" s="51" t="s">
        <v>100</v>
      </c>
      <c r="L50" s="52">
        <v>32.15</v>
      </c>
      <c r="M50" s="51" t="s">
        <v>46</v>
      </c>
      <c r="N50" s="52">
        <v>45.31</v>
      </c>
      <c r="O50" s="51" t="s">
        <v>46</v>
      </c>
      <c r="P50" s="52">
        <v>35.909999999999997</v>
      </c>
      <c r="Q50" s="51" t="s">
        <v>46</v>
      </c>
      <c r="R50" s="52">
        <v>36.72</v>
      </c>
      <c r="S50" s="51" t="s">
        <v>46</v>
      </c>
      <c r="T50" s="52">
        <v>48.24</v>
      </c>
      <c r="U50" s="51" t="s">
        <v>46</v>
      </c>
      <c r="V50" s="52">
        <v>35.85</v>
      </c>
      <c r="W50" s="51" t="s">
        <v>46</v>
      </c>
      <c r="X50" s="52">
        <v>44.2</v>
      </c>
      <c r="Y50" s="51" t="s">
        <v>46</v>
      </c>
      <c r="Z50" s="40">
        <f t="shared" si="0"/>
        <v>391.87000000000006</v>
      </c>
      <c r="AA50" s="142">
        <v>4</v>
      </c>
      <c r="AB50" s="41">
        <v>30</v>
      </c>
    </row>
    <row r="51" spans="1:28" s="1" customFormat="1" ht="20.100000000000001" customHeight="1" thickBot="1" x14ac:dyDescent="0.35">
      <c r="A51" s="73"/>
      <c r="B51" s="75"/>
      <c r="C51" s="59"/>
      <c r="D51" s="53"/>
      <c r="E51" s="53"/>
      <c r="F51" s="33"/>
      <c r="G51" s="34"/>
      <c r="H51" s="35"/>
      <c r="I51" s="34"/>
      <c r="J51" s="35"/>
      <c r="K51" s="34"/>
      <c r="L51" s="35"/>
      <c r="M51" s="34"/>
      <c r="N51" s="35"/>
      <c r="O51" s="34"/>
      <c r="P51" s="35"/>
      <c r="Q51" s="34"/>
      <c r="R51" s="35"/>
      <c r="S51" s="34"/>
      <c r="T51" s="35"/>
      <c r="U51" s="34"/>
      <c r="V51" s="35"/>
      <c r="W51" s="34"/>
      <c r="X51" s="35"/>
      <c r="Y51" s="80"/>
      <c r="Z51" s="128"/>
    </row>
    <row r="52" spans="1:28" s="1" customFormat="1" ht="18.75" x14ac:dyDescent="0.25">
      <c r="A52" s="9"/>
      <c r="B52" s="9"/>
      <c r="C52" s="9"/>
      <c r="D52" s="9"/>
      <c r="E52" s="9"/>
      <c r="F52" s="11"/>
      <c r="G52" s="11"/>
      <c r="H52" s="11"/>
      <c r="I52" s="11"/>
      <c r="J52" s="11"/>
      <c r="K52" s="11"/>
      <c r="L52" s="11"/>
      <c r="M52" s="11"/>
      <c r="N52" s="11"/>
      <c r="O52" s="11"/>
      <c r="P52" s="11"/>
      <c r="Q52" s="11"/>
      <c r="R52" s="11"/>
      <c r="S52" s="11"/>
      <c r="T52" s="11"/>
      <c r="U52" s="11"/>
      <c r="V52" s="11"/>
      <c r="W52" s="11"/>
      <c r="X52" s="11"/>
      <c r="Y52" s="11"/>
      <c r="Z52" s="14"/>
      <c r="AA52" s="9"/>
      <c r="AB52" s="9"/>
    </row>
    <row r="53" spans="1:28" s="1" customFormat="1" ht="18.75" x14ac:dyDescent="0.25">
      <c r="A53" s="14" t="s">
        <v>18</v>
      </c>
      <c r="B53" s="14"/>
      <c r="C53" s="6"/>
      <c r="D53" s="14" t="s">
        <v>19</v>
      </c>
      <c r="E53" s="9"/>
      <c r="F53" s="2"/>
      <c r="G53" s="2"/>
      <c r="H53" s="2"/>
      <c r="I53" s="2"/>
      <c r="J53" s="2"/>
      <c r="K53" s="2"/>
      <c r="L53" s="2"/>
      <c r="M53" s="2"/>
      <c r="N53" s="2"/>
      <c r="O53" s="2"/>
      <c r="P53" s="2"/>
      <c r="Q53" s="2"/>
      <c r="R53" s="2"/>
      <c r="S53" s="2"/>
      <c r="T53" s="2"/>
      <c r="U53" s="2"/>
      <c r="V53" s="2"/>
      <c r="W53" s="2"/>
      <c r="X53" s="2"/>
      <c r="Y53" s="2"/>
      <c r="Z53" s="14"/>
      <c r="AA53" s="9"/>
      <c r="AB53" s="9"/>
    </row>
    <row r="54" spans="1:28" s="1" customFormat="1" ht="18.75" x14ac:dyDescent="0.25">
      <c r="A54" s="2"/>
      <c r="B54" s="2"/>
      <c r="D54" s="14" t="s">
        <v>20</v>
      </c>
      <c r="E54" s="9"/>
      <c r="F54" s="2"/>
      <c r="G54" s="2"/>
      <c r="H54" s="2"/>
      <c r="I54" s="2"/>
      <c r="J54" s="2"/>
      <c r="K54" s="2"/>
      <c r="L54" s="2"/>
      <c r="M54" s="2"/>
      <c r="N54" s="2"/>
      <c r="O54" s="2"/>
      <c r="P54" s="2"/>
      <c r="Q54" s="2"/>
      <c r="R54" s="2"/>
      <c r="S54" s="2"/>
      <c r="T54" s="2"/>
      <c r="U54" s="2"/>
      <c r="V54" s="2"/>
      <c r="W54" s="2"/>
      <c r="X54" s="2"/>
      <c r="Y54" s="2"/>
      <c r="Z54" s="2"/>
    </row>
    <row r="55" spans="1:28" s="1" customFormat="1" ht="18.75" customHeight="1" x14ac:dyDescent="0.25">
      <c r="A55" s="14"/>
      <c r="B55" s="2"/>
      <c r="D55" s="14" t="s">
        <v>21</v>
      </c>
      <c r="E55" s="9"/>
      <c r="F55" s="2"/>
      <c r="G55" s="2"/>
      <c r="H55" s="2"/>
      <c r="I55" s="2"/>
      <c r="J55" s="2"/>
      <c r="K55" s="2"/>
      <c r="L55" s="2"/>
      <c r="M55" s="2"/>
      <c r="N55" s="2"/>
      <c r="O55" s="2"/>
      <c r="P55" s="2"/>
      <c r="Q55" s="2"/>
      <c r="R55" s="2"/>
      <c r="S55" s="2"/>
      <c r="T55" s="2"/>
      <c r="U55" s="2"/>
      <c r="V55" s="2"/>
      <c r="W55" s="2"/>
      <c r="X55" s="2"/>
      <c r="Y55" s="2"/>
      <c r="Z55" s="2"/>
    </row>
    <row r="56" spans="1:28" s="1" customFormat="1" ht="18.75" customHeight="1" x14ac:dyDescent="0.25">
      <c r="A56" s="14"/>
      <c r="B56" s="2"/>
      <c r="D56" s="15" t="s">
        <v>35</v>
      </c>
      <c r="E56" s="9"/>
      <c r="F56" s="2"/>
      <c r="G56" s="2"/>
      <c r="H56" s="2"/>
      <c r="I56" s="2"/>
      <c r="J56" s="2"/>
      <c r="K56" s="2"/>
      <c r="L56" s="2"/>
      <c r="M56" s="2"/>
      <c r="N56" s="2"/>
      <c r="O56" s="2"/>
      <c r="P56" s="2"/>
      <c r="Q56" s="2"/>
      <c r="R56" s="2"/>
      <c r="S56" s="2"/>
      <c r="T56" s="2"/>
      <c r="U56" s="2"/>
      <c r="V56" s="2"/>
      <c r="W56" s="2"/>
      <c r="X56" s="2"/>
      <c r="Y56" s="2"/>
      <c r="Z56" s="2"/>
    </row>
    <row r="57" spans="1:28" s="1" customFormat="1" ht="18.75" x14ac:dyDescent="0.25">
      <c r="A57" s="14"/>
      <c r="B57" s="2"/>
      <c r="C57" s="15"/>
      <c r="D57" s="2"/>
      <c r="E57" s="2"/>
      <c r="F57" s="2"/>
      <c r="G57" s="2"/>
      <c r="H57" s="2"/>
      <c r="I57" s="2"/>
      <c r="J57" s="2"/>
      <c r="K57" s="2"/>
      <c r="L57" s="2"/>
      <c r="M57" s="2"/>
      <c r="N57" s="2"/>
      <c r="O57" s="2"/>
      <c r="P57" s="2"/>
      <c r="Q57" s="2"/>
      <c r="R57" s="2"/>
      <c r="S57" s="2"/>
      <c r="T57" s="2"/>
      <c r="U57" s="2"/>
      <c r="V57" s="2"/>
      <c r="W57" s="2"/>
      <c r="X57" s="2"/>
      <c r="Y57" s="2"/>
      <c r="Z57" s="2"/>
    </row>
    <row r="58" spans="1:28" s="20" customFormat="1" ht="19.5" x14ac:dyDescent="0.3">
      <c r="A58" s="18" t="s">
        <v>47</v>
      </c>
      <c r="B58" s="16"/>
      <c r="C58" s="16"/>
      <c r="D58" s="16"/>
      <c r="E58" s="16"/>
      <c r="F58" s="16"/>
      <c r="H58" s="16"/>
      <c r="I58" s="16"/>
      <c r="J58" s="16"/>
      <c r="K58" s="16"/>
      <c r="L58" s="16"/>
      <c r="M58" s="16"/>
      <c r="N58" s="16"/>
      <c r="O58" s="16"/>
      <c r="P58" s="16"/>
      <c r="Q58" s="16"/>
      <c r="R58" s="16"/>
      <c r="S58" s="16"/>
      <c r="T58" s="16"/>
      <c r="U58" s="16"/>
      <c r="V58" s="16"/>
      <c r="W58" s="16"/>
      <c r="X58" s="16"/>
      <c r="Y58" s="16"/>
      <c r="Z58" s="16"/>
      <c r="AA58" s="19"/>
      <c r="AB58" s="19"/>
    </row>
    <row r="59" spans="1:28" s="1" customFormat="1" ht="18.75" x14ac:dyDescent="0.25">
      <c r="A59" s="18" t="s">
        <v>52</v>
      </c>
      <c r="B59" s="2"/>
      <c r="C59" s="2"/>
      <c r="D59" s="2"/>
      <c r="E59" s="2"/>
      <c r="F59" s="2"/>
      <c r="G59" s="2"/>
      <c r="H59" s="2"/>
      <c r="I59" s="2"/>
      <c r="J59" s="2"/>
      <c r="K59" s="2"/>
      <c r="L59" s="2"/>
      <c r="M59" s="2"/>
      <c r="N59" s="2"/>
      <c r="O59" s="2"/>
      <c r="P59" s="2"/>
      <c r="Q59" s="2"/>
      <c r="R59" s="2"/>
      <c r="S59" s="2"/>
      <c r="T59" s="2"/>
      <c r="U59" s="2"/>
      <c r="V59" s="2"/>
      <c r="W59" s="2"/>
      <c r="X59" s="2"/>
      <c r="Y59" s="2"/>
      <c r="Z59" s="2"/>
      <c r="AA59" s="19"/>
      <c r="AB59" s="9"/>
    </row>
    <row r="60" spans="1:28" s="1" customFormat="1" ht="18.75" x14ac:dyDescent="0.25">
      <c r="A60" s="31" t="s">
        <v>159</v>
      </c>
      <c r="B60" s="2"/>
      <c r="C60" s="2"/>
      <c r="D60" s="2"/>
      <c r="E60" s="2"/>
      <c r="F60" s="2"/>
      <c r="G60" s="2"/>
      <c r="H60" s="2"/>
      <c r="I60" s="2"/>
      <c r="J60" s="2"/>
      <c r="K60" s="2"/>
      <c r="L60" s="2"/>
      <c r="M60" s="2"/>
      <c r="N60" s="2"/>
      <c r="O60" s="2"/>
      <c r="P60" s="2"/>
      <c r="Q60" s="2"/>
      <c r="R60" s="2"/>
      <c r="S60" s="2"/>
      <c r="T60" s="2"/>
      <c r="U60" s="2"/>
      <c r="V60" s="2"/>
      <c r="W60" s="2"/>
      <c r="X60" s="2"/>
      <c r="Y60" s="2"/>
      <c r="Z60" s="2"/>
      <c r="AA60" s="19"/>
      <c r="AB60" s="9"/>
    </row>
    <row r="61" spans="1:28" s="1" customFormat="1" ht="18.75" x14ac:dyDescent="0.25">
      <c r="A61" s="14"/>
      <c r="B61" s="2"/>
      <c r="C61" s="2"/>
      <c r="D61" s="2"/>
      <c r="E61" s="2"/>
      <c r="F61" s="2"/>
      <c r="G61" s="2"/>
      <c r="H61" s="2"/>
      <c r="I61" s="2"/>
      <c r="J61" s="2"/>
      <c r="K61" s="2"/>
      <c r="L61" s="2"/>
      <c r="M61" s="2"/>
      <c r="N61" s="2"/>
      <c r="O61" s="2"/>
      <c r="P61" s="2"/>
      <c r="Q61" s="2"/>
      <c r="R61" s="2"/>
      <c r="S61" s="2"/>
      <c r="T61" s="2"/>
      <c r="U61" s="2"/>
      <c r="V61" s="2"/>
      <c r="W61" s="2"/>
      <c r="X61" s="2"/>
      <c r="Y61" s="2"/>
      <c r="Z61" s="2"/>
      <c r="AA61" s="19"/>
      <c r="AB61" s="9"/>
    </row>
    <row r="62" spans="1:28" s="1" customFormat="1" ht="18.75" x14ac:dyDescent="0.25">
      <c r="A62" s="17" t="s">
        <v>160</v>
      </c>
      <c r="B62" s="2"/>
      <c r="C62" s="2"/>
      <c r="D62" s="2"/>
      <c r="E62" s="2"/>
      <c r="F62" s="2"/>
      <c r="G62" s="2"/>
      <c r="H62" s="2"/>
      <c r="I62" s="2"/>
      <c r="J62" s="2"/>
      <c r="K62" s="2"/>
      <c r="L62" s="2"/>
      <c r="M62" s="2"/>
      <c r="N62" s="2"/>
      <c r="O62" s="2"/>
      <c r="P62" s="2"/>
      <c r="Q62" s="2"/>
      <c r="R62" s="2"/>
      <c r="S62" s="2"/>
      <c r="T62" s="2"/>
      <c r="U62" s="2"/>
      <c r="V62" s="2"/>
      <c r="W62" s="2"/>
      <c r="X62" s="2"/>
      <c r="Y62" s="2"/>
      <c r="Z62" s="2"/>
      <c r="AA62" s="9"/>
      <c r="AB62" s="9"/>
    </row>
    <row r="63" spans="1:28" s="1" customFormat="1" ht="18.75" x14ac:dyDescent="0.25">
      <c r="A63" s="17" t="s">
        <v>161</v>
      </c>
      <c r="B63" s="2"/>
      <c r="C63" s="2"/>
      <c r="D63" s="2"/>
      <c r="E63" s="2"/>
      <c r="F63" s="2"/>
      <c r="G63" s="2"/>
      <c r="H63" s="2"/>
      <c r="I63" s="2"/>
      <c r="J63" s="2"/>
      <c r="K63" s="2"/>
      <c r="L63" s="2"/>
      <c r="M63" s="2"/>
      <c r="N63" s="2"/>
      <c r="O63" s="2"/>
      <c r="P63" s="2"/>
      <c r="Q63" s="2"/>
      <c r="R63" s="2"/>
      <c r="S63" s="2"/>
      <c r="T63" s="2"/>
      <c r="U63" s="2"/>
      <c r="V63" s="2"/>
      <c r="W63" s="2"/>
      <c r="X63" s="2"/>
      <c r="Y63" s="2"/>
      <c r="Z63" s="2"/>
      <c r="AA63" s="9"/>
      <c r="AB63" s="9"/>
    </row>
    <row r="64" spans="1:28" s="1" customFormat="1" ht="18.75" x14ac:dyDescent="0.25">
      <c r="A64" s="17" t="s">
        <v>42</v>
      </c>
      <c r="B64" s="2"/>
      <c r="C64" s="2"/>
      <c r="D64" s="2"/>
      <c r="E64" s="2"/>
      <c r="F64" s="2"/>
      <c r="G64" s="2"/>
      <c r="H64" s="2"/>
      <c r="I64" s="2"/>
      <c r="J64" s="2"/>
      <c r="K64" s="2"/>
      <c r="L64" s="2"/>
      <c r="M64" s="2"/>
      <c r="N64" s="2"/>
      <c r="O64" s="2"/>
      <c r="P64" s="2"/>
      <c r="Q64" s="2"/>
      <c r="R64" s="2"/>
      <c r="S64" s="2"/>
      <c r="T64" s="2"/>
      <c r="U64" s="2"/>
      <c r="V64" s="2"/>
      <c r="W64" s="2"/>
      <c r="X64" s="2"/>
      <c r="Y64" s="2"/>
      <c r="Z64" s="2"/>
      <c r="AA64" s="9"/>
      <c r="AB64" s="9"/>
    </row>
    <row r="65" spans="1:28" s="1" customFormat="1" ht="18.75" x14ac:dyDescent="0.25">
      <c r="A65" s="17" t="s">
        <v>162</v>
      </c>
      <c r="B65" s="2"/>
      <c r="C65" s="2"/>
      <c r="D65" s="2"/>
      <c r="E65" s="2"/>
      <c r="F65" s="2"/>
      <c r="G65" s="2"/>
      <c r="H65" s="2"/>
      <c r="I65" s="2"/>
      <c r="J65" s="2"/>
      <c r="K65" s="2"/>
      <c r="L65" s="2"/>
      <c r="M65" s="2"/>
      <c r="N65" s="2"/>
      <c r="O65" s="2"/>
      <c r="P65" s="2"/>
      <c r="Q65" s="2"/>
      <c r="R65" s="2"/>
      <c r="S65" s="2"/>
      <c r="T65" s="2"/>
      <c r="U65" s="2"/>
      <c r="V65" s="2"/>
      <c r="W65" s="2"/>
      <c r="X65" s="2"/>
      <c r="Y65" s="2"/>
      <c r="Z65" s="2"/>
      <c r="AA65" s="9"/>
      <c r="AB65" s="9"/>
    </row>
    <row r="66" spans="1:28" s="1" customFormat="1" ht="18.75" x14ac:dyDescent="0.25">
      <c r="A66" s="14"/>
      <c r="B66" s="2"/>
      <c r="C66" s="2"/>
      <c r="D66" s="2"/>
      <c r="E66" s="2"/>
      <c r="F66" s="2"/>
      <c r="G66" s="2"/>
      <c r="H66" s="2"/>
      <c r="I66" s="2"/>
      <c r="J66" s="2"/>
      <c r="K66" s="2"/>
      <c r="L66" s="2"/>
      <c r="M66" s="2"/>
      <c r="N66" s="2"/>
      <c r="O66" s="2"/>
      <c r="P66" s="2"/>
      <c r="Q66" s="2"/>
      <c r="R66" s="2"/>
      <c r="S66" s="2"/>
      <c r="T66" s="2"/>
      <c r="U66" s="2"/>
      <c r="V66" s="2"/>
      <c r="W66" s="2"/>
      <c r="X66" s="2"/>
      <c r="Y66" s="2"/>
      <c r="Z66" s="2"/>
      <c r="AA66" s="9"/>
      <c r="AB66" s="9"/>
    </row>
    <row r="67" spans="1:28" s="1" customFormat="1" ht="18.75" x14ac:dyDescent="0.25">
      <c r="A67" s="18" t="s">
        <v>22</v>
      </c>
      <c r="B67" s="2"/>
      <c r="C67" s="2"/>
      <c r="D67" s="2"/>
      <c r="E67" s="2"/>
      <c r="F67" s="2"/>
      <c r="G67" s="2"/>
      <c r="H67" s="2"/>
      <c r="I67" s="2"/>
      <c r="J67" s="2"/>
      <c r="K67" s="2"/>
      <c r="L67" s="2"/>
      <c r="M67" s="2"/>
      <c r="N67" s="2"/>
      <c r="O67" s="2"/>
      <c r="P67" s="2"/>
      <c r="Q67" s="2"/>
      <c r="R67" s="2"/>
      <c r="S67" s="2"/>
      <c r="T67" s="2"/>
      <c r="U67" s="2"/>
      <c r="V67" s="2"/>
      <c r="W67" s="2"/>
      <c r="X67" s="2"/>
      <c r="Y67" s="2"/>
      <c r="Z67" s="2"/>
      <c r="AA67" s="9"/>
      <c r="AB67" s="9"/>
    </row>
    <row r="68" spans="1:28" s="1" customFormat="1" ht="18.75" x14ac:dyDescent="0.25">
      <c r="A68" s="18"/>
      <c r="B68" s="2" t="s">
        <v>23</v>
      </c>
      <c r="C68" s="2"/>
      <c r="D68" s="2"/>
      <c r="E68" s="2"/>
      <c r="F68" s="2"/>
      <c r="G68" s="2"/>
      <c r="H68" s="49" t="s">
        <v>24</v>
      </c>
      <c r="I68" s="2"/>
      <c r="J68" s="2"/>
      <c r="K68" s="2"/>
      <c r="L68" s="2"/>
      <c r="M68" s="2"/>
      <c r="N68" s="2"/>
      <c r="O68" s="2"/>
      <c r="P68" s="2"/>
      <c r="Q68" s="2"/>
      <c r="R68" s="2"/>
      <c r="S68" s="2"/>
      <c r="T68" s="2"/>
      <c r="U68" s="2"/>
      <c r="V68" s="2"/>
      <c r="W68" s="2"/>
      <c r="X68" s="2"/>
      <c r="Y68" s="2"/>
      <c r="Z68" s="2"/>
      <c r="AA68" s="9"/>
      <c r="AB68" s="9"/>
    </row>
    <row r="69" spans="1:28" s="1" customFormat="1" ht="18.75" x14ac:dyDescent="0.25">
      <c r="A69" s="18"/>
      <c r="B69" s="2" t="s">
        <v>25</v>
      </c>
      <c r="C69" s="2"/>
      <c r="D69" s="2"/>
      <c r="E69" s="2"/>
      <c r="F69" s="2"/>
      <c r="G69" s="2"/>
      <c r="H69" s="32" t="s">
        <v>26</v>
      </c>
      <c r="I69" s="2"/>
      <c r="J69" s="2"/>
      <c r="K69" s="2"/>
      <c r="L69" s="2"/>
      <c r="M69" s="2"/>
      <c r="N69" s="2"/>
      <c r="O69" s="2"/>
      <c r="P69" s="2"/>
      <c r="Q69" s="2"/>
      <c r="R69" s="2"/>
      <c r="S69" s="2"/>
      <c r="T69" s="2"/>
      <c r="U69" s="2"/>
      <c r="V69" s="2"/>
      <c r="W69" s="2"/>
      <c r="X69" s="2"/>
      <c r="Y69" s="2"/>
      <c r="Z69" s="2"/>
      <c r="AA69" s="9"/>
      <c r="AB69" s="9"/>
    </row>
    <row r="70" spans="1:28" s="1" customFormat="1" ht="18.75" x14ac:dyDescent="0.25">
      <c r="A70" s="180" t="s">
        <v>27</v>
      </c>
      <c r="B70" s="180"/>
      <c r="C70" s="180"/>
      <c r="D70" s="180"/>
      <c r="E70" s="180"/>
      <c r="F70" s="180"/>
      <c r="G70" s="180"/>
      <c r="H70" s="181" t="s">
        <v>28</v>
      </c>
      <c r="I70" s="181"/>
      <c r="J70" s="181"/>
      <c r="K70" s="181"/>
      <c r="L70" s="181"/>
      <c r="M70" s="181"/>
      <c r="N70" s="181"/>
      <c r="O70" s="181"/>
      <c r="P70" s="181"/>
      <c r="Q70" s="181"/>
      <c r="R70" s="181"/>
      <c r="S70" s="181"/>
      <c r="T70" s="181"/>
      <c r="U70" s="181"/>
      <c r="V70" s="181"/>
      <c r="W70" s="181"/>
      <c r="X70" s="181"/>
      <c r="Y70" s="181"/>
      <c r="Z70" s="181"/>
      <c r="AA70" s="181"/>
      <c r="AB70" s="9"/>
    </row>
    <row r="71" spans="1:28" ht="12.75" x14ac:dyDescent="0.2">
      <c r="A71" s="180" t="s">
        <v>29</v>
      </c>
      <c r="B71" s="180"/>
      <c r="C71" s="180"/>
      <c r="D71" s="180"/>
      <c r="E71" s="180"/>
      <c r="F71" s="180"/>
      <c r="G71" s="180"/>
      <c r="H71" s="181" t="s">
        <v>30</v>
      </c>
      <c r="I71" s="181"/>
      <c r="J71" s="181"/>
      <c r="K71" s="181"/>
      <c r="L71" s="181"/>
      <c r="M71" s="181"/>
      <c r="N71" s="181"/>
      <c r="O71" s="181"/>
      <c r="P71" s="181"/>
      <c r="Q71" s="181"/>
      <c r="R71" s="181"/>
      <c r="S71" s="181"/>
      <c r="T71" s="181"/>
      <c r="U71" s="181"/>
      <c r="V71" s="181"/>
      <c r="W71" s="181"/>
      <c r="X71" s="181"/>
      <c r="Y71" s="181"/>
      <c r="Z71" s="181"/>
      <c r="AA71" s="181"/>
      <c r="AB71" s="2"/>
    </row>
    <row r="72" spans="1:28" s="1" customFormat="1" ht="18.75" x14ac:dyDescent="0.25">
      <c r="A72" s="180" t="s">
        <v>31</v>
      </c>
      <c r="B72" s="180"/>
      <c r="C72" s="180"/>
      <c r="D72" s="180"/>
      <c r="E72" s="180"/>
      <c r="F72" s="180"/>
      <c r="G72" s="180"/>
      <c r="H72" s="181" t="s">
        <v>32</v>
      </c>
      <c r="I72" s="181"/>
      <c r="J72" s="181"/>
      <c r="K72" s="181"/>
      <c r="L72" s="181"/>
      <c r="M72" s="181"/>
      <c r="N72" s="181"/>
      <c r="O72" s="181"/>
      <c r="P72" s="181"/>
      <c r="Q72" s="181"/>
      <c r="R72" s="181"/>
      <c r="S72" s="181"/>
      <c r="T72" s="181"/>
      <c r="U72" s="181"/>
      <c r="V72" s="181"/>
      <c r="W72" s="181"/>
      <c r="X72" s="181"/>
      <c r="Y72" s="181"/>
      <c r="Z72" s="181"/>
      <c r="AA72" s="181"/>
      <c r="AB72" s="2"/>
    </row>
    <row r="73" spans="1:28" s="1" customFormat="1" ht="18.75" x14ac:dyDescent="0.25">
      <c r="A73" s="15"/>
      <c r="B73" s="15"/>
      <c r="C73" s="15"/>
      <c r="D73" s="15"/>
      <c r="E73" s="15"/>
      <c r="F73" s="15"/>
      <c r="G73" s="15"/>
      <c r="H73" s="15"/>
      <c r="I73" s="2"/>
      <c r="J73" s="2"/>
      <c r="K73" s="2"/>
      <c r="L73" s="2"/>
      <c r="M73" s="2"/>
      <c r="N73" s="2"/>
      <c r="O73" s="2"/>
      <c r="P73" s="2"/>
      <c r="Q73" s="2"/>
      <c r="R73" s="2"/>
      <c r="S73" s="2"/>
      <c r="T73" s="2"/>
      <c r="U73" s="2"/>
      <c r="V73" s="2"/>
      <c r="W73" s="2"/>
      <c r="X73" s="2"/>
      <c r="Y73" s="2"/>
      <c r="Z73" s="2"/>
      <c r="AA73" s="9"/>
      <c r="AB73" s="2"/>
    </row>
    <row r="74" spans="1:28" s="1" customFormat="1" ht="18.75" x14ac:dyDescent="0.25">
      <c r="A74" s="18" t="s">
        <v>33</v>
      </c>
      <c r="B74" s="2"/>
      <c r="C74" s="15"/>
      <c r="D74" s="15"/>
      <c r="E74" s="15"/>
      <c r="F74" s="15"/>
      <c r="G74" s="15"/>
      <c r="H74" s="15"/>
      <c r="I74" s="2"/>
      <c r="J74" s="2"/>
      <c r="K74" s="2"/>
      <c r="L74" s="2"/>
      <c r="M74" s="2"/>
      <c r="N74" s="2"/>
      <c r="O74" s="2"/>
      <c r="P74" s="2"/>
      <c r="Q74" s="2"/>
      <c r="R74" s="2"/>
      <c r="S74" s="2"/>
      <c r="T74" s="2"/>
      <c r="U74" s="2"/>
      <c r="V74" s="2"/>
      <c r="W74" s="2"/>
      <c r="X74" s="2"/>
      <c r="Y74" s="2"/>
      <c r="Z74" s="2"/>
      <c r="AA74" s="9"/>
      <c r="AB74" s="2"/>
    </row>
    <row r="75" spans="1:28" s="1" customFormat="1" ht="18.75" x14ac:dyDescent="0.25">
      <c r="A75" s="186" t="s">
        <v>48</v>
      </c>
      <c r="B75" s="180"/>
      <c r="C75" s="180"/>
      <c r="D75" s="180"/>
      <c r="E75" s="180"/>
      <c r="F75" s="180"/>
      <c r="G75" s="180"/>
      <c r="H75" s="187" t="s">
        <v>49</v>
      </c>
      <c r="I75" s="187"/>
      <c r="J75" s="187"/>
      <c r="K75" s="187"/>
      <c r="L75" s="187"/>
      <c r="M75" s="187"/>
      <c r="N75" s="187"/>
      <c r="O75" s="187"/>
      <c r="P75" s="187"/>
      <c r="Q75" s="187"/>
      <c r="R75" s="187"/>
      <c r="S75" s="187"/>
      <c r="T75" s="187"/>
      <c r="U75" s="187"/>
      <c r="V75" s="187"/>
      <c r="W75" s="187"/>
      <c r="X75" s="187"/>
      <c r="Y75" s="187"/>
      <c r="Z75" s="187"/>
      <c r="AA75" s="187"/>
      <c r="AB75" s="2"/>
    </row>
    <row r="76" spans="1:28" s="1" customFormat="1" ht="18.75" x14ac:dyDescent="0.25">
      <c r="C76" s="10"/>
      <c r="F76" s="2"/>
      <c r="G76" s="2"/>
      <c r="H76" s="2"/>
      <c r="I76" s="2"/>
      <c r="J76" s="2"/>
      <c r="K76" s="2"/>
      <c r="L76" s="2"/>
      <c r="M76" s="2"/>
      <c r="N76" s="2"/>
      <c r="O76" s="2"/>
      <c r="P76" s="2"/>
      <c r="Q76" s="2"/>
      <c r="R76" s="2"/>
      <c r="S76" s="2"/>
      <c r="T76" s="2"/>
      <c r="U76" s="2"/>
      <c r="V76" s="2"/>
      <c r="W76" s="2"/>
      <c r="X76" s="2"/>
      <c r="Y76" s="2"/>
      <c r="Z76" s="2"/>
      <c r="AA76" s="9"/>
      <c r="AB76" s="2"/>
    </row>
    <row r="77" spans="1:28" s="1" customFormat="1" ht="18.75" x14ac:dyDescent="0.25">
      <c r="C77" s="10"/>
      <c r="F77" s="2"/>
      <c r="G77" s="2"/>
      <c r="H77" s="2"/>
      <c r="I77" s="2"/>
      <c r="J77" s="2"/>
      <c r="K77" s="2"/>
      <c r="L77" s="2"/>
      <c r="M77" s="2"/>
      <c r="N77" s="2"/>
      <c r="O77" s="2"/>
      <c r="P77" s="2"/>
      <c r="Q77" s="2"/>
      <c r="R77" s="2"/>
      <c r="S77" s="2"/>
      <c r="T77" s="2"/>
      <c r="U77" s="2"/>
      <c r="V77" s="2"/>
      <c r="W77" s="2"/>
      <c r="X77" s="2"/>
      <c r="Y77" s="2"/>
      <c r="Z77" s="2"/>
      <c r="AA77" s="9"/>
      <c r="AB77" s="2"/>
    </row>
    <row r="78" spans="1:28" s="1" customFormat="1" ht="18.75" x14ac:dyDescent="0.25">
      <c r="C78" s="10"/>
      <c r="F78" s="2"/>
      <c r="AA78" s="9"/>
    </row>
    <row r="79" spans="1:28" s="1" customFormat="1" ht="18.75" x14ac:dyDescent="0.25">
      <c r="C79" s="10"/>
      <c r="F79" s="2"/>
      <c r="AA79" s="9"/>
    </row>
    <row r="80" spans="1:28" s="1" customFormat="1" ht="18.75" x14ac:dyDescent="0.25">
      <c r="A80" s="3"/>
      <c r="B80" s="3"/>
      <c r="C80" s="4"/>
      <c r="D80" s="3"/>
      <c r="E80" s="3"/>
      <c r="F80" s="7"/>
      <c r="AA80" s="9"/>
    </row>
    <row r="81" spans="1:32" s="1" customFormat="1" ht="18.75" x14ac:dyDescent="0.25">
      <c r="A81" s="3"/>
      <c r="B81" s="3"/>
      <c r="C81" s="4"/>
      <c r="D81" s="3"/>
      <c r="E81" s="3"/>
      <c r="F81" s="7"/>
      <c r="AA81" s="9"/>
    </row>
    <row r="82" spans="1:32" s="1" customFormat="1" ht="18.75" x14ac:dyDescent="0.25">
      <c r="A82" s="3"/>
      <c r="B82" s="3"/>
      <c r="C82" s="4"/>
      <c r="D82" s="3"/>
      <c r="E82" s="3"/>
      <c r="F82" s="7"/>
      <c r="AA82" s="9"/>
    </row>
    <row r="83" spans="1:32" ht="18.75" x14ac:dyDescent="0.25">
      <c r="A83" s="3"/>
      <c r="B83" s="3"/>
      <c r="C83" s="4"/>
      <c r="D83" s="3"/>
      <c r="E83" s="3"/>
      <c r="G83" s="1"/>
      <c r="H83" s="1"/>
      <c r="I83" s="1"/>
      <c r="J83" s="1"/>
      <c r="K83" s="1"/>
      <c r="L83" s="1"/>
      <c r="M83" s="1"/>
      <c r="N83" s="1"/>
      <c r="O83" s="1"/>
      <c r="P83" s="1"/>
      <c r="Q83" s="1"/>
      <c r="R83" s="1"/>
      <c r="S83" s="1"/>
      <c r="T83" s="1"/>
      <c r="U83" s="1"/>
      <c r="V83" s="1"/>
      <c r="W83" s="1"/>
      <c r="X83" s="1"/>
      <c r="Y83" s="1"/>
      <c r="Z83" s="1"/>
      <c r="AB83" s="1"/>
    </row>
    <row r="84" spans="1:32" s="1" customFormat="1" ht="18.75" x14ac:dyDescent="0.25">
      <c r="A84" s="3"/>
      <c r="B84" s="3"/>
      <c r="C84" s="4"/>
      <c r="D84" s="3"/>
      <c r="E84" s="3"/>
      <c r="F84" s="7"/>
      <c r="AA84" s="9"/>
    </row>
    <row r="85" spans="1:32" s="1" customFormat="1" ht="18.75" x14ac:dyDescent="0.25">
      <c r="A85" s="7"/>
      <c r="B85" s="7"/>
      <c r="C85" s="8"/>
      <c r="D85" s="7"/>
      <c r="E85" s="7"/>
      <c r="F85" s="7"/>
      <c r="G85" s="7"/>
      <c r="H85" s="7"/>
      <c r="I85" s="7"/>
      <c r="J85" s="7"/>
      <c r="K85" s="7"/>
      <c r="L85" s="7"/>
      <c r="M85" s="7"/>
      <c r="N85" s="7"/>
      <c r="O85" s="7"/>
      <c r="P85" s="7"/>
      <c r="Q85" s="7"/>
      <c r="R85" s="7"/>
      <c r="S85" s="7"/>
      <c r="T85" s="7"/>
      <c r="U85" s="7"/>
      <c r="V85" s="7"/>
      <c r="W85" s="7"/>
      <c r="X85" s="7"/>
      <c r="Y85" s="7"/>
      <c r="Z85" s="7"/>
      <c r="AA85" s="9"/>
      <c r="AB85" s="7"/>
    </row>
    <row r="86" spans="1:32" s="1" customFormat="1" ht="18.75" x14ac:dyDescent="0.25">
      <c r="A86" s="3"/>
      <c r="B86" s="3"/>
      <c r="C86" s="4"/>
      <c r="D86" s="3"/>
      <c r="E86" s="3"/>
      <c r="F86" s="7"/>
      <c r="AA86" s="9"/>
    </row>
    <row r="87" spans="1:32" ht="18.75" x14ac:dyDescent="0.25">
      <c r="A87" s="3"/>
      <c r="B87" s="3"/>
      <c r="C87" s="4"/>
      <c r="D87" s="3"/>
      <c r="E87" s="3"/>
      <c r="G87" s="1"/>
      <c r="H87" s="1"/>
      <c r="I87" s="1"/>
      <c r="J87" s="1"/>
      <c r="K87" s="1"/>
      <c r="L87" s="1"/>
      <c r="M87" s="1"/>
      <c r="N87" s="1"/>
      <c r="O87" s="1"/>
      <c r="P87" s="1"/>
      <c r="Q87" s="1"/>
      <c r="R87" s="1"/>
      <c r="S87" s="1"/>
      <c r="T87" s="1"/>
      <c r="U87" s="1"/>
      <c r="V87" s="1"/>
      <c r="W87" s="1"/>
      <c r="X87" s="1"/>
      <c r="Y87" s="1"/>
      <c r="Z87" s="1"/>
      <c r="AB87" s="1"/>
    </row>
    <row r="88" spans="1:32" ht="18.75" x14ac:dyDescent="0.25">
      <c r="A88" s="3"/>
      <c r="B88" s="3"/>
      <c r="C88" s="4"/>
      <c r="D88" s="3"/>
      <c r="E88" s="3"/>
      <c r="G88" s="1"/>
      <c r="H88" s="1"/>
      <c r="I88" s="1"/>
      <c r="J88" s="1"/>
      <c r="K88" s="1"/>
      <c r="L88" s="1"/>
      <c r="M88" s="1"/>
      <c r="N88" s="1"/>
      <c r="O88" s="1"/>
      <c r="P88" s="1"/>
      <c r="Q88" s="1"/>
      <c r="R88" s="1"/>
      <c r="S88" s="1"/>
      <c r="T88" s="1"/>
      <c r="U88" s="1"/>
      <c r="V88" s="1"/>
      <c r="W88" s="1"/>
      <c r="X88" s="1"/>
      <c r="Y88" s="1"/>
      <c r="Z88" s="1"/>
      <c r="AB88" s="1"/>
    </row>
    <row r="90" spans="1:32" s="8" customFormat="1" ht="18.75" x14ac:dyDescent="0.25">
      <c r="A90" s="7"/>
      <c r="B90" s="3"/>
      <c r="D90" s="7"/>
      <c r="E90" s="7"/>
      <c r="F90" s="7"/>
      <c r="G90" s="7"/>
      <c r="H90" s="7"/>
      <c r="I90" s="7"/>
      <c r="J90" s="7"/>
      <c r="K90" s="7"/>
      <c r="L90" s="7"/>
      <c r="M90" s="7"/>
      <c r="N90" s="7"/>
      <c r="O90" s="7"/>
      <c r="P90" s="7"/>
      <c r="Q90" s="7"/>
      <c r="R90" s="7"/>
      <c r="S90" s="7"/>
      <c r="T90" s="7"/>
      <c r="U90" s="7"/>
      <c r="V90" s="7"/>
      <c r="W90" s="7"/>
      <c r="X90" s="7"/>
      <c r="Y90" s="7"/>
      <c r="Z90" s="7"/>
      <c r="AA90" s="9"/>
      <c r="AB90" s="7"/>
      <c r="AC90" s="7"/>
      <c r="AD90" s="7"/>
      <c r="AE90" s="7"/>
      <c r="AF90" s="7"/>
    </row>
    <row r="91" spans="1:32" s="8" customFormat="1" ht="18.75" x14ac:dyDescent="0.25">
      <c r="A91" s="7"/>
      <c r="B91" s="3"/>
      <c r="D91" s="7"/>
      <c r="E91" s="7"/>
      <c r="F91" s="7"/>
      <c r="G91" s="7"/>
      <c r="H91" s="7"/>
      <c r="I91" s="7"/>
      <c r="J91" s="7"/>
      <c r="K91" s="7"/>
      <c r="L91" s="7"/>
      <c r="M91" s="7"/>
      <c r="N91" s="7"/>
      <c r="O91" s="7"/>
      <c r="P91" s="7"/>
      <c r="Q91" s="7"/>
      <c r="R91" s="7"/>
      <c r="S91" s="7"/>
      <c r="T91" s="7"/>
      <c r="U91" s="7"/>
      <c r="V91" s="7"/>
      <c r="W91" s="7"/>
      <c r="X91" s="7"/>
      <c r="Y91" s="7"/>
      <c r="Z91" s="7"/>
      <c r="AA91" s="9"/>
      <c r="AB91" s="7"/>
      <c r="AC91" s="7"/>
      <c r="AD91" s="7"/>
      <c r="AE91" s="7"/>
      <c r="AF91" s="7"/>
    </row>
    <row r="92" spans="1:32" s="8" customFormat="1" ht="18.75" x14ac:dyDescent="0.25">
      <c r="A92" s="7"/>
      <c r="B92" s="1"/>
      <c r="D92" s="7"/>
      <c r="E92" s="7"/>
      <c r="F92" s="7"/>
      <c r="G92" s="7"/>
      <c r="H92" s="7"/>
      <c r="I92" s="7"/>
      <c r="J92" s="7"/>
      <c r="K92" s="7"/>
      <c r="L92" s="7"/>
      <c r="M92" s="7"/>
      <c r="N92" s="7"/>
      <c r="O92" s="7"/>
      <c r="P92" s="7"/>
      <c r="Q92" s="7"/>
      <c r="R92" s="7"/>
      <c r="S92" s="7"/>
      <c r="T92" s="7"/>
      <c r="U92" s="7"/>
      <c r="V92" s="7"/>
      <c r="W92" s="7"/>
      <c r="X92" s="7"/>
      <c r="Y92" s="7"/>
      <c r="Z92" s="7"/>
      <c r="AA92" s="9"/>
      <c r="AB92" s="7"/>
      <c r="AC92" s="7"/>
      <c r="AD92" s="7"/>
      <c r="AE92" s="7"/>
      <c r="AF92" s="7"/>
    </row>
    <row r="93" spans="1:32" s="8" customFormat="1" ht="18.75" x14ac:dyDescent="0.25">
      <c r="A93" s="7"/>
      <c r="B93" s="3"/>
      <c r="D93" s="7"/>
      <c r="E93" s="7"/>
      <c r="F93" s="7"/>
      <c r="G93" s="7"/>
      <c r="H93" s="7"/>
      <c r="I93" s="7"/>
      <c r="J93" s="7"/>
      <c r="K93" s="7"/>
      <c r="L93" s="7"/>
      <c r="M93" s="7"/>
      <c r="N93" s="7"/>
      <c r="O93" s="7"/>
      <c r="P93" s="7"/>
      <c r="Q93" s="7"/>
      <c r="R93" s="7"/>
      <c r="S93" s="7"/>
      <c r="T93" s="7"/>
      <c r="U93" s="7"/>
      <c r="V93" s="7"/>
      <c r="W93" s="7"/>
      <c r="X93" s="7"/>
      <c r="Y93" s="7"/>
      <c r="Z93" s="7"/>
      <c r="AA93" s="9"/>
      <c r="AB93" s="7"/>
      <c r="AC93" s="7"/>
      <c r="AD93" s="7"/>
      <c r="AE93" s="7"/>
      <c r="AF93" s="7"/>
    </row>
    <row r="94" spans="1:32" s="8" customFormat="1" ht="18.75" x14ac:dyDescent="0.25">
      <c r="A94" s="7"/>
      <c r="B94" s="3"/>
      <c r="D94" s="7"/>
      <c r="E94" s="7"/>
      <c r="F94" s="7"/>
      <c r="G94" s="7"/>
      <c r="H94" s="7"/>
      <c r="I94" s="7"/>
      <c r="J94" s="7"/>
      <c r="K94" s="7"/>
      <c r="L94" s="7"/>
      <c r="M94" s="7"/>
      <c r="N94" s="7"/>
      <c r="O94" s="7"/>
      <c r="P94" s="7"/>
      <c r="Q94" s="7"/>
      <c r="R94" s="7"/>
      <c r="S94" s="7"/>
      <c r="T94" s="7"/>
      <c r="U94" s="7"/>
      <c r="V94" s="7"/>
      <c r="W94" s="7"/>
      <c r="X94" s="7"/>
      <c r="Y94" s="7"/>
      <c r="Z94" s="7"/>
      <c r="AA94" s="9"/>
      <c r="AB94" s="7"/>
      <c r="AC94" s="7"/>
      <c r="AD94" s="7"/>
      <c r="AE94" s="7"/>
      <c r="AF94" s="7"/>
    </row>
    <row r="95" spans="1:32" s="8" customFormat="1" ht="18.75" x14ac:dyDescent="0.25">
      <c r="A95" s="7"/>
      <c r="B95" s="3"/>
      <c r="D95" s="7"/>
      <c r="E95" s="7"/>
      <c r="F95" s="7"/>
      <c r="G95" s="7"/>
      <c r="H95" s="7"/>
      <c r="I95" s="7"/>
      <c r="J95" s="7"/>
      <c r="K95" s="7"/>
      <c r="L95" s="7"/>
      <c r="M95" s="7"/>
      <c r="N95" s="7"/>
      <c r="O95" s="7"/>
      <c r="P95" s="7"/>
      <c r="Q95" s="7"/>
      <c r="R95" s="7"/>
      <c r="S95" s="7"/>
      <c r="T95" s="7"/>
      <c r="U95" s="7"/>
      <c r="V95" s="7"/>
      <c r="W95" s="7"/>
      <c r="X95" s="7"/>
      <c r="Y95" s="7"/>
      <c r="Z95" s="7"/>
      <c r="AA95" s="9"/>
      <c r="AB95" s="7"/>
      <c r="AC95" s="7"/>
      <c r="AD95" s="7"/>
      <c r="AE95" s="7"/>
      <c r="AF95" s="7"/>
    </row>
    <row r="97" spans="1:32" s="8" customFormat="1" ht="18.75" x14ac:dyDescent="0.25">
      <c r="A97" s="7"/>
      <c r="B97" s="3"/>
      <c r="D97" s="7"/>
      <c r="E97" s="7"/>
      <c r="F97" s="7"/>
      <c r="G97" s="7"/>
      <c r="H97" s="7"/>
      <c r="I97" s="7"/>
      <c r="J97" s="7"/>
      <c r="K97" s="7"/>
      <c r="L97" s="7"/>
      <c r="M97" s="7"/>
      <c r="N97" s="7"/>
      <c r="O97" s="7"/>
      <c r="P97" s="7"/>
      <c r="Q97" s="7"/>
      <c r="R97" s="7"/>
      <c r="S97" s="7"/>
      <c r="T97" s="7"/>
      <c r="U97" s="7"/>
      <c r="V97" s="7"/>
      <c r="W97" s="7"/>
      <c r="X97" s="7"/>
      <c r="Y97" s="7"/>
      <c r="Z97" s="7"/>
      <c r="AA97" s="9"/>
      <c r="AB97" s="7"/>
      <c r="AC97" s="7"/>
      <c r="AD97" s="7"/>
      <c r="AE97" s="7"/>
      <c r="AF97" s="7"/>
    </row>
    <row r="98" spans="1:32" s="8" customFormat="1" ht="18.75" x14ac:dyDescent="0.25">
      <c r="A98" s="7"/>
      <c r="B98" s="3"/>
      <c r="D98" s="7"/>
      <c r="E98" s="7"/>
      <c r="F98" s="7"/>
      <c r="G98" s="7"/>
      <c r="H98" s="7"/>
      <c r="I98" s="7"/>
      <c r="J98" s="7"/>
      <c r="K98" s="7"/>
      <c r="L98" s="7"/>
      <c r="M98" s="7"/>
      <c r="N98" s="7"/>
      <c r="O98" s="7"/>
      <c r="P98" s="7"/>
      <c r="Q98" s="7"/>
      <c r="R98" s="7"/>
      <c r="S98" s="7"/>
      <c r="T98" s="7"/>
      <c r="U98" s="7"/>
      <c r="V98" s="7"/>
      <c r="W98" s="7"/>
      <c r="X98" s="7"/>
      <c r="Y98" s="7"/>
      <c r="Z98" s="7"/>
      <c r="AA98" s="9"/>
      <c r="AB98" s="7"/>
      <c r="AC98" s="7"/>
      <c r="AD98" s="7"/>
      <c r="AE98" s="7"/>
      <c r="AF98" s="7"/>
    </row>
    <row r="99" spans="1:32" s="8" customFormat="1" ht="18.75" x14ac:dyDescent="0.25">
      <c r="A99" s="7"/>
      <c r="B99" s="3"/>
      <c r="D99" s="7"/>
      <c r="E99" s="7"/>
      <c r="F99" s="7"/>
      <c r="G99" s="7"/>
      <c r="H99" s="7"/>
      <c r="I99" s="7"/>
      <c r="J99" s="7"/>
      <c r="K99" s="7"/>
      <c r="L99" s="7"/>
      <c r="M99" s="7"/>
      <c r="N99" s="7"/>
      <c r="O99" s="7"/>
      <c r="P99" s="7"/>
      <c r="Q99" s="7"/>
      <c r="R99" s="7"/>
      <c r="S99" s="7"/>
      <c r="T99" s="7"/>
      <c r="U99" s="7"/>
      <c r="V99" s="7"/>
      <c r="W99" s="7"/>
      <c r="X99" s="7"/>
      <c r="Y99" s="7"/>
      <c r="Z99" s="7"/>
      <c r="AA99" s="9"/>
      <c r="AB99" s="7"/>
      <c r="AC99" s="7"/>
      <c r="AD99" s="7"/>
      <c r="AE99" s="7"/>
      <c r="AF99" s="7"/>
    </row>
    <row r="100" spans="1:32" s="8" customFormat="1" ht="18.75" x14ac:dyDescent="0.25">
      <c r="A100" s="7"/>
      <c r="B100" s="3"/>
      <c r="D100" s="7"/>
      <c r="E100" s="7"/>
      <c r="F100" s="7"/>
      <c r="G100" s="7"/>
      <c r="H100" s="7"/>
      <c r="I100" s="7"/>
      <c r="J100" s="7"/>
      <c r="K100" s="7"/>
      <c r="L100" s="7"/>
      <c r="M100" s="7"/>
      <c r="N100" s="7"/>
      <c r="O100" s="7"/>
      <c r="P100" s="7"/>
      <c r="Q100" s="7"/>
      <c r="R100" s="7"/>
      <c r="S100" s="7"/>
      <c r="T100" s="7"/>
      <c r="U100" s="7"/>
      <c r="V100" s="7"/>
      <c r="W100" s="7"/>
      <c r="X100" s="7"/>
      <c r="Y100" s="7"/>
      <c r="Z100" s="7"/>
      <c r="AA100" s="9"/>
      <c r="AB100" s="7"/>
      <c r="AC100" s="7"/>
      <c r="AD100" s="7"/>
      <c r="AE100" s="7"/>
      <c r="AF100" s="7"/>
    </row>
    <row r="101" spans="1:32" s="8" customFormat="1" ht="18.75" x14ac:dyDescent="0.25">
      <c r="A101" s="7"/>
      <c r="B101" s="3"/>
      <c r="D101" s="7"/>
      <c r="E101" s="7"/>
      <c r="F101" s="7"/>
      <c r="G101" s="7"/>
      <c r="H101" s="7"/>
      <c r="I101" s="7"/>
      <c r="J101" s="7"/>
      <c r="K101" s="7"/>
      <c r="L101" s="7"/>
      <c r="M101" s="7"/>
      <c r="N101" s="7"/>
      <c r="O101" s="7"/>
      <c r="P101" s="7"/>
      <c r="Q101" s="7"/>
      <c r="R101" s="7"/>
      <c r="S101" s="7"/>
      <c r="T101" s="7"/>
      <c r="U101" s="7"/>
      <c r="V101" s="7"/>
      <c r="W101" s="7"/>
      <c r="X101" s="7"/>
      <c r="Y101" s="7"/>
      <c r="Z101" s="7"/>
      <c r="AA101" s="9"/>
      <c r="AB101" s="7"/>
      <c r="AC101" s="7"/>
      <c r="AD101" s="7"/>
      <c r="AE101" s="7"/>
      <c r="AF101" s="7"/>
    </row>
  </sheetData>
  <sortState ref="A4:AB50">
    <sortCondition ref="A4:A50"/>
    <sortCondition ref="Z4:Z50"/>
  </sortState>
  <mergeCells count="27">
    <mergeCell ref="A1:AB1"/>
    <mergeCell ref="A2:A3"/>
    <mergeCell ref="B2:B3"/>
    <mergeCell ref="C2:C3"/>
    <mergeCell ref="D2:D3"/>
    <mergeCell ref="E2:E3"/>
    <mergeCell ref="F2:G2"/>
    <mergeCell ref="H2:I2"/>
    <mergeCell ref="J2:K2"/>
    <mergeCell ref="X2:Y2"/>
    <mergeCell ref="Z2:Z3"/>
    <mergeCell ref="AA2:AA3"/>
    <mergeCell ref="AB2:AB3"/>
    <mergeCell ref="L2:M2"/>
    <mergeCell ref="N2:O2"/>
    <mergeCell ref="P2:Q2"/>
    <mergeCell ref="R2:S2"/>
    <mergeCell ref="T2:U2"/>
    <mergeCell ref="V2:W2"/>
    <mergeCell ref="A75:G75"/>
    <mergeCell ref="H75:AA75"/>
    <mergeCell ref="A70:G70"/>
    <mergeCell ref="H70:AA70"/>
    <mergeCell ref="A71:G71"/>
    <mergeCell ref="H71:AA71"/>
    <mergeCell ref="A72:G72"/>
    <mergeCell ref="H72:AA72"/>
  </mergeCells>
  <hyperlinks>
    <hyperlink ref="H70" r:id="rId1"/>
    <hyperlink ref="H75" r:id="rId2"/>
    <hyperlink ref="H71" r:id="rId3"/>
    <hyperlink ref="H72" r:id="rId4"/>
    <hyperlink ref="H68" r:id="rId5"/>
  </hyperlinks>
  <printOptions gridLines="1"/>
  <pageMargins left="0.25" right="0.25" top="0.75" bottom="0.75" header="0.3" footer="0.3"/>
  <pageSetup paperSize="9" scale="47" fitToHeight="0" orientation="landscape"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5BFCFEE65A0A45A38A620602167477" ma:contentTypeVersion="13" ma:contentTypeDescription="Create a new document." ma:contentTypeScope="" ma:versionID="0cde8e66c514214afbe91fd89d616132">
  <xsd:schema xmlns:xsd="http://www.w3.org/2001/XMLSchema" xmlns:xs="http://www.w3.org/2001/XMLSchema" xmlns:p="http://schemas.microsoft.com/office/2006/metadata/properties" xmlns:ns3="d4cb0dc8-6bfb-41d4-b6eb-86d944d9c423" xmlns:ns4="1010bebf-e34d-4970-aa42-0228cf775233" targetNamespace="http://schemas.microsoft.com/office/2006/metadata/properties" ma:root="true" ma:fieldsID="19b36fe61f680950d20b5b67a0ac5464" ns3:_="" ns4:_="">
    <xsd:import namespace="d4cb0dc8-6bfb-41d4-b6eb-86d944d9c423"/>
    <xsd:import namespace="1010bebf-e34d-4970-aa42-0228cf77523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b0dc8-6bfb-41d4-b6eb-86d944d9c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0bebf-e34d-4970-aa42-0228cf7752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B1BA3-3098-4897-9122-CBFB05F3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b0dc8-6bfb-41d4-b6eb-86d944d9c423"/>
    <ds:schemaRef ds:uri="1010bebf-e34d-4970-aa42-0228cf77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16F50-A1D2-4D25-840A-D3247D75DB05}">
  <ds:schemaRefs>
    <ds:schemaRef ds:uri="1010bebf-e34d-4970-aa42-0228cf775233"/>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d4cb0dc8-6bfb-41d4-b6eb-86d944d9c423"/>
    <ds:schemaRef ds:uri="http://www.w3.org/XML/1998/namespace"/>
    <ds:schemaRef ds:uri="http://purl.org/dc/terms/"/>
  </ds:schemaRefs>
</ds:datastoreItem>
</file>

<file path=customXml/itemProps3.xml><?xml version="1.0" encoding="utf-8"?>
<ds:datastoreItem xmlns:ds="http://schemas.openxmlformats.org/officeDocument/2006/customXml" ds:itemID="{86B59DA5-84A1-4642-A3B9-4972BC31E7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G5 Class Results</vt:lpstr>
      <vt:lpstr>G5 Handicap</vt:lpstr>
      <vt:lpstr>G5 Outright</vt:lpstr>
      <vt:lpstr>GMSC  WDCC Classes</vt:lpstr>
      <vt:lpstr>'G5 Class Results'!Print_Area</vt:lpstr>
      <vt:lpstr>'G5 Handicap'!Print_Area</vt:lpstr>
      <vt:lpstr>'G5 Outright'!Print_Area</vt:lpstr>
      <vt:lpstr>'GMSC  WDCC Classes'!Print_Area</vt:lpstr>
      <vt:lpstr>'G5 Class Results'!test</vt:lpstr>
      <vt:lpstr>'G5 Handicap'!test</vt:lpstr>
      <vt:lpstr>'G5 Outright'!test</vt:lpstr>
      <vt:lpstr>'GMSC  WDCC Classes'!test</vt:lpstr>
    </vt:vector>
  </TitlesOfParts>
  <Company>DEEY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dc:creator>
  <cp:lastModifiedBy>Nicholas</cp:lastModifiedBy>
  <cp:lastPrinted>2018-08-27T09:49:01Z</cp:lastPrinted>
  <dcterms:created xsi:type="dcterms:W3CDTF">2007-05-21T02:43:49Z</dcterms:created>
  <dcterms:modified xsi:type="dcterms:W3CDTF">2023-06-07T12:52:38Z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0x010100215BFCFEE65A0A45A38A620602167477</vt:lpwstr>
  </property>
</Properties>
</file>