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I:\Nicholas\FFCC\Motorkhana\Group5\"/>
    </mc:Choice>
  </mc:AlternateContent>
  <bookViews>
    <workbookView xWindow="0" yWindow="0" windowWidth="28800" windowHeight="12555"/>
  </bookViews>
  <sheets>
    <sheet name="G5 Class Results" sheetId="7" r:id="rId1"/>
    <sheet name="G5 Handicap Results" sheetId="17" r:id="rId2"/>
    <sheet name="G5 Outright Results " sheetId="18" r:id="rId3"/>
    <sheet name="GMSC - WDCC Class Results" sheetId="19" r:id="rId4"/>
    <sheet name="H2H" sheetId="20" r:id="rId5"/>
  </sheets>
  <definedNames>
    <definedName name="_xlnm._FilterDatabase" localSheetId="0" hidden="1">'G5 Class Results'!#REF!</definedName>
    <definedName name="_xlnm._FilterDatabase" localSheetId="1" hidden="1">'G5 Handicap Results'!#REF!</definedName>
    <definedName name="_xlnm._FilterDatabase" localSheetId="2" hidden="1">'G5 Outright Results '!#REF!</definedName>
    <definedName name="_xlnm._FilterDatabase" localSheetId="3" hidden="1">'GMSC - WDCC Class Results'!#REF!</definedName>
    <definedName name="_xlnm.Print_Area" localSheetId="0">'G5 Class Results'!$A$1:$AH$53</definedName>
    <definedName name="_xlnm.Print_Area" localSheetId="1">'G5 Handicap Results'!$A$1:$AH$53</definedName>
    <definedName name="_xlnm.Print_Area" localSheetId="2">'G5 Outright Results '!$A$1:$AH$53</definedName>
    <definedName name="_xlnm.Print_Area" localSheetId="3">'GMSC - WDCC Class Results'!$A$1:$AD$53</definedName>
    <definedName name="test" localSheetId="0">'G5 Class Results'!$A$4:$AH$30</definedName>
    <definedName name="test" localSheetId="1">'G5 Handicap Results'!$A$4:$AH$30</definedName>
    <definedName name="test" localSheetId="2">'G5 Outright Results '!$A$4:$AH$30</definedName>
    <definedName name="test" localSheetId="3">'GMSC - WDCC Class Results'!$A$4:$AD$30</definedName>
    <definedName name="test">#REF!</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B26" i="19" l="1"/>
  <c r="AB25" i="19"/>
  <c r="AB24" i="19"/>
  <c r="AB28" i="19"/>
  <c r="AB23" i="19"/>
  <c r="AB13" i="19"/>
  <c r="AB20" i="19"/>
  <c r="AB19" i="19"/>
  <c r="AB18" i="19"/>
  <c r="AB27" i="19"/>
  <c r="AB12" i="19"/>
  <c r="AB11" i="19"/>
  <c r="AB22" i="19"/>
  <c r="AB10" i="19"/>
  <c r="AB17" i="19"/>
  <c r="AB16" i="19"/>
  <c r="AB15" i="19"/>
  <c r="AB14" i="19"/>
  <c r="AB30" i="19"/>
  <c r="AB9" i="19"/>
  <c r="AB29" i="19"/>
  <c r="AB21" i="19"/>
  <c r="AB8" i="19"/>
  <c r="AB7" i="19"/>
  <c r="AB6" i="19"/>
  <c r="AB5" i="19"/>
  <c r="AB4" i="19"/>
  <c r="AC30" i="18" l="1"/>
  <c r="AF30" i="18" s="1"/>
  <c r="AC28" i="18"/>
  <c r="AF28" i="18" s="1"/>
  <c r="AC29" i="18"/>
  <c r="AF29" i="18" s="1"/>
  <c r="AC27" i="18"/>
  <c r="AF27" i="18" s="1"/>
  <c r="AC26" i="18"/>
  <c r="AF26" i="18" s="1"/>
  <c r="AC25" i="18"/>
  <c r="AF25" i="18" s="1"/>
  <c r="AC21" i="18"/>
  <c r="AF21" i="18" s="1"/>
  <c r="AC20" i="18"/>
  <c r="AF20" i="18" s="1"/>
  <c r="AC19" i="18"/>
  <c r="AF19" i="18" s="1"/>
  <c r="AC18" i="18"/>
  <c r="AF18" i="18" s="1"/>
  <c r="AC24" i="18"/>
  <c r="AF24" i="18" s="1"/>
  <c r="AC12" i="18"/>
  <c r="AF12" i="18" s="1"/>
  <c r="AC23" i="18"/>
  <c r="AF23" i="18" s="1"/>
  <c r="AC22" i="18"/>
  <c r="AF22" i="18" s="1"/>
  <c r="AC17" i="18"/>
  <c r="AF17" i="18" s="1"/>
  <c r="AC11" i="18"/>
  <c r="AF11" i="18" s="1"/>
  <c r="AC16" i="18"/>
  <c r="AF16" i="18" s="1"/>
  <c r="AC15" i="18"/>
  <c r="AF15" i="18" s="1"/>
  <c r="AC10" i="18"/>
  <c r="AF10" i="18" s="1"/>
  <c r="AC13" i="18"/>
  <c r="AF13" i="18" s="1"/>
  <c r="AC9" i="18"/>
  <c r="AF9" i="18" s="1"/>
  <c r="AC14" i="18"/>
  <c r="AF14" i="18" s="1"/>
  <c r="AC8" i="18"/>
  <c r="AF8" i="18" s="1"/>
  <c r="AC7" i="18"/>
  <c r="AF7" i="18" s="1"/>
  <c r="AC5" i="18"/>
  <c r="AF5" i="18" s="1"/>
  <c r="AC4" i="18"/>
  <c r="AF4" i="18" s="1"/>
  <c r="AC6" i="18"/>
  <c r="AF6" i="18" s="1"/>
  <c r="AC4" i="17"/>
  <c r="AC27" i="17"/>
  <c r="AF27" i="17" s="1"/>
  <c r="AC24" i="17"/>
  <c r="AF24" i="17" s="1"/>
  <c r="AC26" i="17"/>
  <c r="AF26" i="17" s="1"/>
  <c r="AC21" i="17"/>
  <c r="AF21" i="17" s="1"/>
  <c r="AC10" i="17"/>
  <c r="AF10" i="17" s="1"/>
  <c r="AC30" i="17"/>
  <c r="AF30" i="17" s="1"/>
  <c r="AC29" i="17"/>
  <c r="AF29" i="17" s="1"/>
  <c r="AC28" i="17"/>
  <c r="AF28" i="17" s="1"/>
  <c r="AC19" i="17"/>
  <c r="AF19" i="17" s="1"/>
  <c r="AC12" i="17"/>
  <c r="AF12" i="17" s="1"/>
  <c r="AC20" i="17"/>
  <c r="AF20" i="17" s="1"/>
  <c r="AC18" i="17"/>
  <c r="AF18" i="17" s="1"/>
  <c r="AC17" i="17"/>
  <c r="AF17" i="17" s="1"/>
  <c r="AC9" i="17"/>
  <c r="AF9" i="17" s="1"/>
  <c r="AC16" i="17"/>
  <c r="AF16" i="17" s="1"/>
  <c r="AF4" i="17"/>
  <c r="AC14" i="17"/>
  <c r="AF14" i="17" s="1"/>
  <c r="AC13" i="17"/>
  <c r="AF13" i="17" s="1"/>
  <c r="AC11" i="17"/>
  <c r="AF11" i="17" s="1"/>
  <c r="AC25" i="17"/>
  <c r="AF25" i="17" s="1"/>
  <c r="AC23" i="17"/>
  <c r="AF23" i="17" s="1"/>
  <c r="AC22" i="17"/>
  <c r="AF22" i="17" s="1"/>
  <c r="AC15" i="17"/>
  <c r="AF15" i="17" s="1"/>
  <c r="AC8" i="17"/>
  <c r="AF8" i="17" s="1"/>
  <c r="AC7" i="17"/>
  <c r="AF7" i="17" s="1"/>
  <c r="AC6" i="17"/>
  <c r="AF6" i="17" s="1"/>
  <c r="AC5" i="17"/>
  <c r="AF5" i="17" s="1"/>
  <c r="AC9" i="7" l="1"/>
  <c r="AF9" i="7" s="1"/>
  <c r="AC5" i="7"/>
  <c r="AC7" i="7"/>
  <c r="AC4" i="7"/>
  <c r="AC8" i="7"/>
  <c r="AC6" i="7"/>
  <c r="AC11" i="7"/>
  <c r="AC10" i="7"/>
  <c r="AC14" i="7"/>
  <c r="AC13" i="7"/>
  <c r="AF13" i="7" s="1"/>
  <c r="AC12" i="7"/>
  <c r="AF12" i="7" s="1"/>
  <c r="AC15" i="7"/>
  <c r="AF15" i="7" s="1"/>
  <c r="AC16" i="7"/>
  <c r="AC20" i="7"/>
  <c r="AF20" i="7" s="1"/>
  <c r="AC18" i="7"/>
  <c r="AF18" i="7" s="1"/>
  <c r="AC17" i="7"/>
  <c r="AF17" i="7" s="1"/>
  <c r="AC19" i="7"/>
  <c r="AF19" i="7" s="1"/>
  <c r="AC21" i="7"/>
  <c r="AC22" i="7"/>
  <c r="AC23" i="7"/>
  <c r="AC24" i="7"/>
  <c r="AC25" i="7"/>
  <c r="AF25" i="7" s="1"/>
  <c r="AC26" i="7"/>
  <c r="AC27" i="7"/>
  <c r="AC28" i="7"/>
  <c r="AF28" i="7" s="1"/>
  <c r="AC29" i="7"/>
  <c r="AF29" i="7" s="1"/>
  <c r="AC30" i="7"/>
  <c r="AF30" i="7" s="1"/>
  <c r="AF24" i="7" l="1"/>
  <c r="AF14" i="7"/>
  <c r="AF21" i="7"/>
  <c r="AF16" i="7"/>
  <c r="AF8" i="7"/>
  <c r="AF27" i="7"/>
  <c r="AF23" i="7"/>
  <c r="AF5" i="7"/>
  <c r="AF26" i="7"/>
  <c r="AF4" i="7"/>
  <c r="AF11" i="7"/>
  <c r="AF6" i="7"/>
  <c r="AF10" i="7"/>
  <c r="AF22" i="7"/>
  <c r="AF7" i="7"/>
</calcChain>
</file>

<file path=xl/sharedStrings.xml><?xml version="1.0" encoding="utf-8"?>
<sst xmlns="http://schemas.openxmlformats.org/spreadsheetml/2006/main" count="1057" uniqueCount="120">
  <si>
    <t>Vehicle</t>
  </si>
  <si>
    <t>Club</t>
  </si>
  <si>
    <t>A</t>
  </si>
  <si>
    <t>Class Place</t>
  </si>
  <si>
    <t>B</t>
  </si>
  <si>
    <t>Driver Name</t>
  </si>
  <si>
    <t>FFCC</t>
  </si>
  <si>
    <t>No.</t>
  </si>
  <si>
    <t>Time</t>
  </si>
  <si>
    <t>Penalty</t>
  </si>
  <si>
    <t>Total</t>
  </si>
  <si>
    <t>Outright Place</t>
  </si>
  <si>
    <t>Vehicle Class</t>
  </si>
  <si>
    <t>Handicap Place</t>
  </si>
  <si>
    <t>Handicap Time</t>
  </si>
  <si>
    <r>
      <t>Driver</t>
    </r>
    <r>
      <rPr>
        <sz val="9"/>
        <rFont val="Arial"/>
        <family val="2"/>
      </rPr>
      <t xml:space="preserve"> Class</t>
    </r>
  </si>
  <si>
    <t>Group5 Points</t>
  </si>
  <si>
    <t>F</t>
  </si>
  <si>
    <r>
      <t xml:space="preserve">Times shown </t>
    </r>
    <r>
      <rPr>
        <b/>
        <u/>
        <sz val="10"/>
        <rFont val="Arial"/>
        <family val="2"/>
      </rPr>
      <t>include</t>
    </r>
    <r>
      <rPr>
        <sz val="10"/>
        <rFont val="Arial"/>
        <family val="2"/>
      </rPr>
      <t xml:space="preserve"> penalties</t>
    </r>
  </si>
  <si>
    <t>DNS = Slowest (Clean)Time + 10 Seconds in class (or a similar class if no correct time for class).</t>
  </si>
  <si>
    <t>G (garage penalty) = + 5 Seconds     F (flag penalty) = + 5 Seconds</t>
  </si>
  <si>
    <t>WD (Including DNF or not stopping in Garage) = Faster of Slowest (Clean)Time + 5 Seconds or double fastest in class (or a similar class if no correct time for class).</t>
  </si>
  <si>
    <t>For Further Motorkhana Info, including sup regs, entry forms and results:</t>
  </si>
  <si>
    <t>Group 5 Web Page</t>
  </si>
  <si>
    <t>http://ffcc.com.au/group-5/</t>
  </si>
  <si>
    <t>Group5 Facebook Page</t>
  </si>
  <si>
    <t>https://www.facebook.com/group5vic/</t>
  </si>
  <si>
    <t>Victorian Motorkhana Website</t>
  </si>
  <si>
    <t>http://www.motorkhanavic.com.au</t>
  </si>
  <si>
    <t>Join the Facebook Victorian Motorkhana Group at…..</t>
  </si>
  <si>
    <t>https://www.facebook.com/groups/260324797429552/</t>
  </si>
  <si>
    <t>For the latest Motorkhana news by email contact Bill McCarthy…..</t>
  </si>
  <si>
    <t>mccarthy1140@bigpond.com</t>
  </si>
  <si>
    <t>For Further Motorsport Info:</t>
  </si>
  <si>
    <t>Nicholas Charrett</t>
  </si>
  <si>
    <t>Juniors &amp; Ladies total times for class results are calculated on the handicap times.</t>
  </si>
  <si>
    <t>C</t>
  </si>
  <si>
    <t>D</t>
  </si>
  <si>
    <t>Declan Webb</t>
  </si>
  <si>
    <t>E</t>
  </si>
  <si>
    <t>.</t>
  </si>
  <si>
    <t>Sup regs and entry forms will be on the Group5 Webpage on the FFCC website listed below for further information</t>
  </si>
  <si>
    <t>J2</t>
  </si>
  <si>
    <t>J1</t>
  </si>
  <si>
    <t>DNS</t>
  </si>
  <si>
    <t>Thank you to all those who helped on the day who helped time on the day (especially those not from the host club) as well as set up and pack up.</t>
  </si>
  <si>
    <t>Check out the Motorsport Australia website at…..</t>
  </si>
  <si>
    <t>https://motorsport.org.au/</t>
  </si>
  <si>
    <t>HSCCV</t>
  </si>
  <si>
    <t>Jeff Salmon</t>
  </si>
  <si>
    <t>Thank you to all competitors who helped the day run smoothly and allow us to run all tests and still finish early.</t>
  </si>
  <si>
    <t>Fiesta XR4</t>
  </si>
  <si>
    <t>Accent</t>
  </si>
  <si>
    <t>L</t>
  </si>
  <si>
    <t>Fiesta</t>
  </si>
  <si>
    <t>GMSC</t>
  </si>
  <si>
    <t>WDCC</t>
  </si>
  <si>
    <t>WRX Sti</t>
  </si>
  <si>
    <t>James Ware (snr)</t>
  </si>
  <si>
    <t>James Ware (jnr)</t>
  </si>
  <si>
    <t>Toby Lanham</t>
  </si>
  <si>
    <t>Matty Webb</t>
  </si>
  <si>
    <t>VMCi</t>
  </si>
  <si>
    <t>Mini Clubman</t>
  </si>
  <si>
    <t>James Neilson</t>
  </si>
  <si>
    <t>Craig Edward</t>
  </si>
  <si>
    <t>Mirage</t>
  </si>
  <si>
    <t>Richard Wooley</t>
  </si>
  <si>
    <t>Darren Colgan</t>
  </si>
  <si>
    <t>WD</t>
  </si>
  <si>
    <t>TCCA</t>
  </si>
  <si>
    <t>Tony Russell</t>
  </si>
  <si>
    <t>FCCV</t>
  </si>
  <si>
    <t>Panda Special</t>
  </si>
  <si>
    <t>David LeMotte</t>
  </si>
  <si>
    <t>Irene LeMotte</t>
  </si>
  <si>
    <t>Lincoln Wooley</t>
  </si>
  <si>
    <t>David Batchelor</t>
  </si>
  <si>
    <t>Corolla Wagon</t>
  </si>
  <si>
    <t>G</t>
  </si>
  <si>
    <t>Torana SS</t>
  </si>
  <si>
    <t xml:space="preserve">Any queries please contact the event directors Nick or Nicholas... </t>
  </si>
  <si>
    <t>Heath Van Der Waaerden</t>
  </si>
  <si>
    <r>
      <t xml:space="preserve">Rd7  - FFCC / TCCA G5  Motorkhana  - Avalon - Sunday 2nd July     </t>
    </r>
    <r>
      <rPr>
        <b/>
        <i/>
        <sz val="24"/>
        <rFont val="Arial"/>
        <family val="2"/>
      </rPr>
      <t xml:space="preserve"> PROVISIONAL RESULTS</t>
    </r>
  </si>
  <si>
    <t>Keira Charrett</t>
  </si>
  <si>
    <t>Cassandra Charrett</t>
  </si>
  <si>
    <t>Matilda Towe</t>
  </si>
  <si>
    <t>Mazda 121</t>
  </si>
  <si>
    <t>Nick Lanham</t>
  </si>
  <si>
    <t>BMW E36</t>
  </si>
  <si>
    <t xml:space="preserve"> BMW E36</t>
  </si>
  <si>
    <t>Ben Broeks</t>
  </si>
  <si>
    <t>Celica</t>
  </si>
  <si>
    <t>Ed Vivares</t>
  </si>
  <si>
    <t>Conspiracy Crew</t>
  </si>
  <si>
    <t>Commadore SS</t>
  </si>
  <si>
    <t>Adam Pass</t>
  </si>
  <si>
    <t>Paseo RS</t>
  </si>
  <si>
    <t>Maurice Hanger</t>
  </si>
  <si>
    <t>Corolla</t>
  </si>
  <si>
    <t>Jeff Cameron</t>
  </si>
  <si>
    <t>Datsun 160J</t>
  </si>
  <si>
    <t>Russell Towe</t>
  </si>
  <si>
    <t>Bandit</t>
  </si>
  <si>
    <t>Crazy Square</t>
  </si>
  <si>
    <t>Square Slalom</t>
  </si>
  <si>
    <t>Plumb Crazy</t>
  </si>
  <si>
    <t>Trippple Loop</t>
  </si>
  <si>
    <t>Homer</t>
  </si>
  <si>
    <t>Diamond Slalom</t>
  </si>
  <si>
    <t>Star</t>
  </si>
  <si>
    <t>Try Angles</t>
  </si>
  <si>
    <t>Pentagon</t>
  </si>
  <si>
    <t>It's An English Thing</t>
  </si>
  <si>
    <t>The next Group 5 Non Speed event scheduled for 2023 will be Rd8 and will be a Saturday bitumen motorkhana on 5th August run by FFCC/TCCA at Winton as part of the Fedtival Of Speed.  Supp Regs are available on the webpage / facebook....</t>
  </si>
  <si>
    <t>The next VMC event scheduled for 2023 will be a Saturday Motorkhana on 15th July at Huntly run by Bendigo Car Club.  Supp Regs will be available on the Victorian Motorkhana and Khanacross Facebook Group....</t>
  </si>
  <si>
    <t>GMSC / WDCC Classes - Motorkhana  - Avalon - Sunday 2nd July      PROVISIONAL RESULTS</t>
  </si>
  <si>
    <t>J</t>
  </si>
  <si>
    <t>K</t>
  </si>
  <si>
    <t>HRA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</si>
</sst>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26" x14ac:knownFonts="1">
    <font>
      <sz val="10"/>
      <name val="Arial"/>
    </font>
    <font>
      <sz val="10"/>
      <name val="Arial"/>
      <family val="2"/>
    </font>
    <font>
      <sz val="15"/>
      <name val="Arial"/>
      <family val="2"/>
    </font>
    <font>
      <sz val="15"/>
      <name val="Arial"/>
      <family val="2"/>
    </font>
    <font>
      <sz val="10"/>
      <name val="Arial"/>
      <family val="2"/>
    </font>
    <font>
      <sz val="10"/>
      <name val="Arial"/>
      <family val="2"/>
    </font>
    <font>
      <sz val="12"/>
      <name val="Arial"/>
      <family val="2"/>
    </font>
    <font>
      <sz val="10"/>
      <name val="Arial"/>
      <family val="2"/>
    </font>
    <font>
      <sz val="11"/>
      <name val="Arial"/>
      <family val="2"/>
    </font>
    <font>
      <b/>
      <sz val="11"/>
      <name val="Arial"/>
      <family val="2"/>
    </font>
    <font>
      <b/>
      <sz val="12"/>
      <name val="Arial"/>
      <family val="2"/>
    </font>
    <font>
      <i/>
      <sz val="11"/>
      <name val="Arial"/>
      <family val="2"/>
    </font>
    <font>
      <i/>
      <sz val="8"/>
      <name val="Arial"/>
      <family val="2"/>
    </font>
    <font>
      <sz val="9"/>
      <name val="Arial"/>
      <family val="2"/>
    </font>
    <font>
      <b/>
      <sz val="24"/>
      <name val="Arial"/>
      <family val="2"/>
    </font>
    <font>
      <b/>
      <u/>
      <sz val="10"/>
      <name val="Arial"/>
      <family val="2"/>
    </font>
    <font>
      <b/>
      <sz val="10"/>
      <name val="Arial"/>
      <family val="2"/>
    </font>
    <font>
      <u/>
      <sz val="10"/>
      <color indexed="12"/>
      <name val="Arial"/>
      <family val="2"/>
    </font>
    <font>
      <b/>
      <sz val="15"/>
      <name val="Arial"/>
      <family val="2"/>
    </font>
    <font>
      <b/>
      <i/>
      <sz val="24"/>
      <name val="Arial"/>
      <family val="2"/>
    </font>
    <font>
      <b/>
      <u/>
      <sz val="10"/>
      <color indexed="12"/>
      <name val="Arial"/>
      <family val="2"/>
    </font>
    <font>
      <b/>
      <sz val="14"/>
      <color theme="1"/>
      <name val="Calibri"/>
      <family val="2"/>
      <scheme val="minor"/>
    </font>
    <font>
      <sz val="14"/>
      <color theme="1"/>
      <name val="Calibri"/>
      <family val="2"/>
      <scheme val="minor"/>
    </font>
    <font>
      <sz val="12"/>
      <color theme="1"/>
      <name val="Calibri"/>
      <family val="2"/>
      <scheme val="minor"/>
    </font>
    <font>
      <b/>
      <sz val="22"/>
      <color theme="1"/>
      <name val="Calibri"/>
      <family val="2"/>
      <scheme val="minor"/>
    </font>
    <font>
      <i/>
      <sz val="14"/>
      <color theme="1"/>
      <name val="Calibri"/>
      <family val="2"/>
      <scheme val="minor"/>
    </font>
  </fonts>
  <fills count="2">
    <fill>
      <patternFill patternType="none"/>
    </fill>
    <fill>
      <patternFill patternType="gray125"/>
    </fill>
  </fills>
  <borders count="88">
    <border>
      <left/>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top/>
      <bottom style="medium">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right style="thin">
        <color indexed="64"/>
      </right>
      <top style="medium">
        <color indexed="64"/>
      </top>
      <bottom style="hair">
        <color indexed="64"/>
      </bottom>
      <diagonal/>
    </border>
    <border>
      <left style="medium">
        <color indexed="64"/>
      </left>
      <right/>
      <top style="medium">
        <color indexed="64"/>
      </top>
      <bottom style="hair">
        <color indexed="64"/>
      </bottom>
      <diagonal/>
    </border>
    <border>
      <left style="thin">
        <color indexed="64"/>
      </left>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style="thin">
        <color indexed="64"/>
      </left>
      <right style="thin">
        <color indexed="64"/>
      </right>
      <top style="hair">
        <color indexed="64"/>
      </top>
      <bottom/>
      <diagonal/>
    </border>
    <border>
      <left/>
      <right style="thin">
        <color indexed="64"/>
      </right>
      <top style="hair">
        <color indexed="64"/>
      </top>
      <bottom/>
      <diagonal/>
    </border>
    <border>
      <left style="medium">
        <color indexed="64"/>
      </left>
      <right/>
      <top style="hair">
        <color indexed="64"/>
      </top>
      <bottom/>
      <diagonal/>
    </border>
    <border>
      <left style="thin">
        <color indexed="64"/>
      </left>
      <right/>
      <top style="hair">
        <color indexed="64"/>
      </top>
      <bottom/>
      <diagonal/>
    </border>
    <border>
      <left/>
      <right/>
      <top style="medium">
        <color auto="1"/>
      </top>
      <bottom style="hair">
        <color auto="1"/>
      </bottom>
      <diagonal/>
    </border>
    <border>
      <left/>
      <right/>
      <top style="hair">
        <color auto="1"/>
      </top>
      <bottom style="hair">
        <color auto="1"/>
      </bottom>
      <diagonal/>
    </border>
    <border>
      <left/>
      <right/>
      <top style="hair">
        <color auto="1"/>
      </top>
      <bottom/>
      <diagonal/>
    </border>
    <border>
      <left style="medium">
        <color indexed="64"/>
      </left>
      <right/>
      <top/>
      <bottom style="hair">
        <color indexed="64"/>
      </bottom>
      <diagonal/>
    </border>
    <border>
      <left/>
      <right/>
      <top/>
      <bottom style="hair">
        <color auto="1"/>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medium">
        <color auto="1"/>
      </left>
      <right style="hair">
        <color auto="1"/>
      </right>
      <top style="medium">
        <color auto="1"/>
      </top>
      <bottom style="hair">
        <color auto="1"/>
      </bottom>
      <diagonal/>
    </border>
    <border>
      <left style="hair">
        <color auto="1"/>
      </left>
      <right style="hair">
        <color auto="1"/>
      </right>
      <top style="medium">
        <color auto="1"/>
      </top>
      <bottom style="hair">
        <color auto="1"/>
      </bottom>
      <diagonal/>
    </border>
    <border>
      <left style="hair">
        <color auto="1"/>
      </left>
      <right style="thin">
        <color indexed="64"/>
      </right>
      <top style="medium">
        <color auto="1"/>
      </top>
      <bottom style="hair">
        <color auto="1"/>
      </bottom>
      <diagonal/>
    </border>
    <border>
      <left style="medium">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indexed="64"/>
      </right>
      <top style="hair">
        <color auto="1"/>
      </top>
      <bottom style="hair">
        <color auto="1"/>
      </bottom>
      <diagonal/>
    </border>
    <border>
      <left style="medium">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style="thin">
        <color indexed="64"/>
      </right>
      <top/>
      <bottom style="hair">
        <color auto="1"/>
      </bottom>
      <diagonal/>
    </border>
    <border>
      <left style="medium">
        <color auto="1"/>
      </left>
      <right style="medium">
        <color indexed="64"/>
      </right>
      <top style="thin">
        <color auto="1"/>
      </top>
      <bottom style="hair">
        <color indexed="64"/>
      </bottom>
      <diagonal/>
    </border>
    <border>
      <left style="medium">
        <color auto="1"/>
      </left>
      <right style="hair">
        <color auto="1"/>
      </right>
      <top style="hair">
        <color auto="1"/>
      </top>
      <bottom/>
      <diagonal/>
    </border>
    <border>
      <left style="hair">
        <color auto="1"/>
      </left>
      <right style="hair">
        <color auto="1"/>
      </right>
      <top style="hair">
        <color auto="1"/>
      </top>
      <bottom/>
      <diagonal/>
    </border>
    <border>
      <left style="hair">
        <color auto="1"/>
      </left>
      <right style="thin">
        <color indexed="64"/>
      </right>
      <top style="hair">
        <color auto="1"/>
      </top>
      <bottom/>
      <diagonal/>
    </border>
    <border>
      <left style="medium">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indexed="64"/>
      </right>
      <top style="thin">
        <color auto="1"/>
      </top>
      <bottom style="hair">
        <color auto="1"/>
      </bottom>
      <diagonal/>
    </border>
    <border>
      <left/>
      <right/>
      <top style="thin">
        <color auto="1"/>
      </top>
      <bottom style="hair">
        <color auto="1"/>
      </bottom>
      <diagonal/>
    </border>
    <border>
      <left style="thin">
        <color indexed="64"/>
      </left>
      <right style="thin">
        <color indexed="64"/>
      </right>
      <top style="thin">
        <color auto="1"/>
      </top>
      <bottom style="hair">
        <color auto="1"/>
      </bottom>
      <diagonal/>
    </border>
    <border>
      <left style="medium">
        <color indexed="64"/>
      </left>
      <right/>
      <top style="thin">
        <color auto="1"/>
      </top>
      <bottom style="hair">
        <color auto="1"/>
      </bottom>
      <diagonal/>
    </border>
    <border>
      <left/>
      <right style="thin">
        <color indexed="64"/>
      </right>
      <top style="thin">
        <color auto="1"/>
      </top>
      <bottom style="hair">
        <color auto="1"/>
      </bottom>
      <diagonal/>
    </border>
    <border>
      <left style="thin">
        <color indexed="64"/>
      </left>
      <right/>
      <top style="thin">
        <color auto="1"/>
      </top>
      <bottom style="hair">
        <color auto="1"/>
      </bottom>
      <diagonal/>
    </border>
    <border>
      <left style="medium">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indexed="64"/>
      </right>
      <top style="hair">
        <color auto="1"/>
      </top>
      <bottom style="thin">
        <color auto="1"/>
      </bottom>
      <diagonal/>
    </border>
    <border>
      <left/>
      <right/>
      <top style="hair">
        <color auto="1"/>
      </top>
      <bottom style="thin">
        <color auto="1"/>
      </bottom>
      <diagonal/>
    </border>
    <border>
      <left style="thin">
        <color indexed="64"/>
      </left>
      <right style="thin">
        <color indexed="64"/>
      </right>
      <top style="hair">
        <color auto="1"/>
      </top>
      <bottom style="thin">
        <color auto="1"/>
      </bottom>
      <diagonal/>
    </border>
    <border>
      <left style="medium">
        <color indexed="64"/>
      </left>
      <right/>
      <top style="hair">
        <color auto="1"/>
      </top>
      <bottom style="thin">
        <color auto="1"/>
      </bottom>
      <diagonal/>
    </border>
    <border>
      <left/>
      <right style="thin">
        <color indexed="64"/>
      </right>
      <top style="hair">
        <color auto="1"/>
      </top>
      <bottom style="thin">
        <color auto="1"/>
      </bottom>
      <diagonal/>
    </border>
    <border>
      <left style="thin">
        <color indexed="64"/>
      </left>
      <right/>
      <top style="hair">
        <color auto="1"/>
      </top>
      <bottom style="thin">
        <color auto="1"/>
      </bottom>
      <diagonal/>
    </border>
    <border>
      <left style="medium">
        <color indexed="64"/>
      </left>
      <right style="medium">
        <color indexed="64"/>
      </right>
      <top style="hair">
        <color auto="1"/>
      </top>
      <bottom style="thin">
        <color auto="1"/>
      </bottom>
      <diagonal/>
    </border>
    <border>
      <left style="medium">
        <color auto="1"/>
      </left>
      <right style="hair">
        <color auto="1"/>
      </right>
      <top/>
      <bottom/>
      <diagonal/>
    </border>
    <border>
      <left style="hair">
        <color auto="1"/>
      </left>
      <right style="hair">
        <color auto="1"/>
      </right>
      <top/>
      <bottom/>
      <diagonal/>
    </border>
    <border>
      <left style="hair">
        <color auto="1"/>
      </left>
      <right style="thin">
        <color indexed="64"/>
      </right>
      <top/>
      <bottom/>
      <diagonal/>
    </border>
    <border>
      <left style="thin">
        <color indexed="64"/>
      </left>
      <right style="thin">
        <color indexed="64"/>
      </right>
      <top/>
      <bottom/>
      <diagonal/>
    </border>
    <border>
      <left style="medium">
        <color indexed="64"/>
      </left>
      <right/>
      <top/>
      <bottom/>
      <diagonal/>
    </border>
    <border>
      <left/>
      <right style="thin">
        <color indexed="64"/>
      </right>
      <top/>
      <bottom/>
      <diagonal/>
    </border>
    <border>
      <left style="thin">
        <color indexed="64"/>
      </left>
      <right/>
      <top/>
      <bottom/>
      <diagonal/>
    </border>
    <border>
      <left style="medium">
        <color indexed="64"/>
      </left>
      <right style="medium">
        <color indexed="64"/>
      </right>
      <top/>
      <bottom/>
      <diagonal/>
    </border>
    <border>
      <left style="medium">
        <color indexed="64"/>
      </left>
      <right style="medium">
        <color indexed="64"/>
      </right>
      <top style="hair">
        <color indexed="64"/>
      </top>
      <bottom/>
      <diagonal/>
    </border>
    <border>
      <left style="medium">
        <color indexed="64"/>
      </left>
      <right style="medium">
        <color indexed="64"/>
      </right>
      <top/>
      <bottom style="hair">
        <color indexed="64"/>
      </bottom>
      <diagonal/>
    </border>
    <border>
      <left style="thin">
        <color auto="1"/>
      </left>
      <right style="thin">
        <color auto="1"/>
      </right>
      <top style="thin">
        <color auto="1"/>
      </top>
      <bottom style="thin">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indexed="64"/>
      </right>
      <top style="thin">
        <color auto="1"/>
      </top>
      <bottom style="thin">
        <color auto="1"/>
      </bottom>
      <diagonal/>
    </border>
    <border>
      <left/>
      <right/>
      <top style="thin">
        <color auto="1"/>
      </top>
      <bottom style="thin">
        <color auto="1"/>
      </bottom>
      <diagonal/>
    </border>
    <border>
      <left style="medium">
        <color indexed="64"/>
      </left>
      <right/>
      <top style="thin">
        <color auto="1"/>
      </top>
      <bottom style="thin">
        <color auto="1"/>
      </bottom>
      <diagonal/>
    </border>
    <border>
      <left/>
      <right style="thin">
        <color indexed="64"/>
      </right>
      <top style="thin">
        <color auto="1"/>
      </top>
      <bottom style="thin">
        <color auto="1"/>
      </bottom>
      <diagonal/>
    </border>
    <border>
      <left style="thin">
        <color indexed="64"/>
      </left>
      <right/>
      <top style="thin">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hair">
        <color auto="1"/>
      </right>
      <top style="thin">
        <color auto="1"/>
      </top>
      <bottom style="hair">
        <color auto="1"/>
      </bottom>
      <diagonal/>
    </border>
    <border>
      <left style="medium">
        <color auto="1"/>
      </left>
      <right style="thin">
        <color auto="1"/>
      </right>
      <top style="thin">
        <color auto="1"/>
      </top>
      <bottom style="hair">
        <color indexed="64"/>
      </bottom>
      <diagonal/>
    </border>
    <border>
      <left style="thin">
        <color auto="1"/>
      </left>
      <right style="hair">
        <color auto="1"/>
      </right>
      <top style="hair">
        <color auto="1"/>
      </top>
      <bottom style="thin">
        <color auto="1"/>
      </bottom>
      <diagonal/>
    </border>
    <border>
      <left style="medium">
        <color auto="1"/>
      </left>
      <right style="thin">
        <color auto="1"/>
      </right>
      <top style="hair">
        <color auto="1"/>
      </top>
      <bottom style="thin">
        <color auto="1"/>
      </bottom>
      <diagonal/>
    </border>
    <border>
      <left style="thin">
        <color auto="1"/>
      </left>
      <right style="hair">
        <color auto="1"/>
      </right>
      <top style="hair">
        <color auto="1"/>
      </top>
      <bottom style="hair">
        <color auto="1"/>
      </bottom>
      <diagonal/>
    </border>
    <border>
      <left style="medium">
        <color auto="1"/>
      </left>
      <right style="thin">
        <color auto="1"/>
      </right>
      <top style="hair">
        <color auto="1"/>
      </top>
      <bottom style="hair">
        <color auto="1"/>
      </bottom>
      <diagonal/>
    </border>
    <border>
      <left style="thin">
        <color auto="1"/>
      </left>
      <right style="hair">
        <color auto="1"/>
      </right>
      <top style="medium">
        <color auto="1"/>
      </top>
      <bottom style="hair">
        <color auto="1"/>
      </bottom>
      <diagonal/>
    </border>
    <border>
      <left style="medium">
        <color indexed="64"/>
      </left>
      <right style="medium">
        <color indexed="64"/>
      </right>
      <top style="hair">
        <color auto="1"/>
      </top>
      <bottom style="medium">
        <color indexed="64"/>
      </bottom>
      <diagonal/>
    </border>
  </borders>
  <cellStyleXfs count="2">
    <xf numFmtId="0" fontId="0" fillId="0" borderId="0"/>
    <xf numFmtId="0" fontId="17" fillId="0" borderId="0" applyNumberFormat="0" applyFill="0" applyBorder="0" applyAlignment="0" applyProtection="0">
      <alignment vertical="top"/>
      <protection locked="0"/>
    </xf>
  </cellStyleXfs>
  <cellXfs count="180">
    <xf numFmtId="0" fontId="0" fillId="0" borderId="0" xfId="0"/>
    <xf numFmtId="0" fontId="17" fillId="0" borderId="0" xfId="1" applyFill="1" applyBorder="1" applyAlignment="1" applyProtection="1">
      <alignment horizontal="left"/>
    </xf>
    <xf numFmtId="0" fontId="17" fillId="0" borderId="0" xfId="1" applyFill="1" applyBorder="1" applyAlignment="1" applyProtection="1">
      <alignment horizontal="left"/>
    </xf>
    <xf numFmtId="0" fontId="1" fillId="0" borderId="0" xfId="0" applyFont="1" applyFill="1" applyAlignment="1">
      <alignment horizontal="center"/>
    </xf>
    <xf numFmtId="0" fontId="3" fillId="0" borderId="0" xfId="0" applyFont="1" applyFill="1" applyAlignment="1">
      <alignment horizontal="center"/>
    </xf>
    <xf numFmtId="0" fontId="12" fillId="0" borderId="1" xfId="0" applyFont="1" applyFill="1" applyBorder="1" applyAlignment="1">
      <alignment horizontal="center" vertical="center"/>
    </xf>
    <xf numFmtId="0" fontId="12" fillId="0" borderId="1" xfId="0" applyFont="1" applyFill="1" applyBorder="1" applyAlignment="1">
      <alignment horizontal="center" vertical="center" wrapText="1"/>
    </xf>
    <xf numFmtId="0" fontId="16" fillId="0" borderId="30" xfId="0" applyFont="1" applyFill="1" applyBorder="1" applyAlignment="1">
      <alignment horizontal="center"/>
    </xf>
    <xf numFmtId="0" fontId="16" fillId="0" borderId="31" xfId="0" applyFont="1" applyFill="1" applyBorder="1" applyAlignment="1">
      <alignment horizontal="center"/>
    </xf>
    <xf numFmtId="0" fontId="0" fillId="0" borderId="32" xfId="0" applyFill="1" applyBorder="1" applyAlignment="1">
      <alignment horizontal="center"/>
    </xf>
    <xf numFmtId="0" fontId="21" fillId="0" borderId="22" xfId="0" applyFont="1" applyFill="1" applyBorder="1" applyAlignment="1">
      <alignment horizontal="left"/>
    </xf>
    <xf numFmtId="0" fontId="8" fillId="0" borderId="8" xfId="0" applyFont="1" applyFill="1" applyBorder="1" applyAlignment="1">
      <alignment horizontal="center"/>
    </xf>
    <xf numFmtId="43" fontId="8" fillId="0" borderId="15" xfId="0" applyNumberFormat="1" applyFont="1" applyFill="1" applyBorder="1" applyAlignment="1">
      <alignment horizontal="center" vertical="center"/>
    </xf>
    <xf numFmtId="43" fontId="8" fillId="0" borderId="14" xfId="0" applyNumberFormat="1" applyFont="1" applyFill="1" applyBorder="1" applyAlignment="1">
      <alignment horizontal="center" vertical="center"/>
    </xf>
    <xf numFmtId="43" fontId="8" fillId="0" borderId="16" xfId="0" applyNumberFormat="1" applyFont="1" applyFill="1" applyBorder="1" applyAlignment="1">
      <alignment horizontal="center" vertical="center"/>
    </xf>
    <xf numFmtId="43" fontId="9" fillId="0" borderId="17" xfId="0" applyNumberFormat="1" applyFont="1" applyFill="1" applyBorder="1" applyAlignment="1">
      <alignment horizontal="center" vertical="center"/>
    </xf>
    <xf numFmtId="0" fontId="8" fillId="0" borderId="17" xfId="0" applyFont="1" applyFill="1" applyBorder="1" applyAlignment="1">
      <alignment horizontal="center" vertical="center"/>
    </xf>
    <xf numFmtId="2" fontId="11" fillId="0" borderId="17" xfId="0" applyNumberFormat="1" applyFont="1" applyFill="1" applyBorder="1" applyAlignment="1">
      <alignment horizontal="center" vertical="center"/>
    </xf>
    <xf numFmtId="0" fontId="16" fillId="0" borderId="33" xfId="0" applyFont="1" applyFill="1" applyBorder="1" applyAlignment="1">
      <alignment horizontal="center"/>
    </xf>
    <xf numFmtId="0" fontId="16" fillId="0" borderId="34" xfId="0" applyFont="1" applyFill="1" applyBorder="1" applyAlignment="1">
      <alignment horizontal="center"/>
    </xf>
    <xf numFmtId="0" fontId="0" fillId="0" borderId="35" xfId="0" applyFill="1" applyBorder="1" applyAlignment="1">
      <alignment horizontal="center"/>
    </xf>
    <xf numFmtId="0" fontId="22" fillId="0" borderId="23" xfId="0" applyFont="1" applyFill="1" applyBorder="1" applyAlignment="1">
      <alignment horizontal="left"/>
    </xf>
    <xf numFmtId="0" fontId="8" fillId="0" borderId="11" xfId="0" applyFont="1" applyFill="1" applyBorder="1" applyAlignment="1">
      <alignment horizontal="center"/>
    </xf>
    <xf numFmtId="43" fontId="8" fillId="0" borderId="9" xfId="0" applyNumberFormat="1" applyFont="1" applyFill="1" applyBorder="1" applyAlignment="1">
      <alignment horizontal="center" vertical="center"/>
    </xf>
    <xf numFmtId="43" fontId="8" fillId="0" borderId="10" xfId="0" applyNumberFormat="1" applyFont="1" applyFill="1" applyBorder="1" applyAlignment="1">
      <alignment horizontal="center" vertical="center"/>
    </xf>
    <xf numFmtId="43" fontId="8" fillId="0" borderId="12" xfId="0" applyNumberFormat="1" applyFont="1" applyFill="1" applyBorder="1" applyAlignment="1">
      <alignment horizontal="center" vertical="center"/>
    </xf>
    <xf numFmtId="43" fontId="9" fillId="0" borderId="13" xfId="0" applyNumberFormat="1" applyFont="1" applyFill="1" applyBorder="1" applyAlignment="1">
      <alignment horizontal="center" vertical="center"/>
    </xf>
    <xf numFmtId="0" fontId="8" fillId="0" borderId="13" xfId="0" applyFont="1" applyFill="1" applyBorder="1" applyAlignment="1">
      <alignment horizontal="center" vertical="center"/>
    </xf>
    <xf numFmtId="2" fontId="11" fillId="0" borderId="13" xfId="0" applyNumberFormat="1" applyFont="1" applyFill="1" applyBorder="1" applyAlignment="1">
      <alignment horizontal="center" vertical="center"/>
    </xf>
    <xf numFmtId="0" fontId="16" fillId="0" borderId="51" xfId="0" applyFont="1" applyFill="1" applyBorder="1" applyAlignment="1">
      <alignment horizontal="center"/>
    </xf>
    <xf numFmtId="0" fontId="16" fillId="0" borderId="52" xfId="0" applyFont="1" applyFill="1" applyBorder="1" applyAlignment="1">
      <alignment horizontal="center"/>
    </xf>
    <xf numFmtId="0" fontId="0" fillId="0" borderId="53" xfId="0" applyFill="1" applyBorder="1" applyAlignment="1">
      <alignment horizontal="center"/>
    </xf>
    <xf numFmtId="0" fontId="22" fillId="0" borderId="54" xfId="0" applyFont="1" applyFill="1" applyBorder="1" applyAlignment="1">
      <alignment horizontal="left"/>
    </xf>
    <xf numFmtId="0" fontId="8" fillId="0" borderId="55" xfId="0" applyFont="1" applyFill="1" applyBorder="1" applyAlignment="1">
      <alignment horizontal="center"/>
    </xf>
    <xf numFmtId="43" fontId="8" fillId="0" borderId="56" xfId="0" applyNumberFormat="1" applyFont="1" applyFill="1" applyBorder="1" applyAlignment="1">
      <alignment horizontal="center" vertical="center"/>
    </xf>
    <xf numFmtId="43" fontId="8" fillId="0" borderId="57" xfId="0" applyNumberFormat="1" applyFont="1" applyFill="1" applyBorder="1" applyAlignment="1">
      <alignment horizontal="center" vertical="center"/>
    </xf>
    <xf numFmtId="43" fontId="8" fillId="0" borderId="58" xfId="0" applyNumberFormat="1" applyFont="1" applyFill="1" applyBorder="1" applyAlignment="1">
      <alignment horizontal="center" vertical="center"/>
    </xf>
    <xf numFmtId="43" fontId="9" fillId="0" borderId="59" xfId="0" applyNumberFormat="1" applyFont="1" applyFill="1" applyBorder="1" applyAlignment="1">
      <alignment horizontal="center" vertical="center"/>
    </xf>
    <xf numFmtId="0" fontId="8" fillId="0" borderId="59" xfId="0" applyFont="1" applyFill="1" applyBorder="1" applyAlignment="1">
      <alignment horizontal="center" vertical="center"/>
    </xf>
    <xf numFmtId="2" fontId="11" fillId="0" borderId="59" xfId="0" applyNumberFormat="1" applyFont="1" applyFill="1" applyBorder="1" applyAlignment="1">
      <alignment horizontal="center" vertical="center"/>
    </xf>
    <xf numFmtId="0" fontId="16" fillId="0" borderId="43" xfId="0" applyFont="1" applyFill="1" applyBorder="1" applyAlignment="1">
      <alignment horizontal="center"/>
    </xf>
    <xf numFmtId="0" fontId="16" fillId="0" borderId="44" xfId="0" applyFont="1" applyFill="1" applyBorder="1" applyAlignment="1">
      <alignment horizontal="center"/>
    </xf>
    <xf numFmtId="0" fontId="0" fillId="0" borderId="45" xfId="0" applyFill="1" applyBorder="1" applyAlignment="1">
      <alignment horizontal="center"/>
    </xf>
    <xf numFmtId="0" fontId="21" fillId="0" borderId="46" xfId="0" applyFont="1" applyFill="1" applyBorder="1" applyAlignment="1">
      <alignment horizontal="left"/>
    </xf>
    <xf numFmtId="0" fontId="8" fillId="0" borderId="47" xfId="0" applyFont="1" applyFill="1" applyBorder="1" applyAlignment="1">
      <alignment horizontal="center"/>
    </xf>
    <xf numFmtId="43" fontId="8" fillId="0" borderId="48" xfId="0" applyNumberFormat="1" applyFont="1" applyFill="1" applyBorder="1" applyAlignment="1">
      <alignment horizontal="center" vertical="center"/>
    </xf>
    <xf numFmtId="43" fontId="8" fillId="0" borderId="49" xfId="0" applyNumberFormat="1" applyFont="1" applyFill="1" applyBorder="1" applyAlignment="1">
      <alignment horizontal="center" vertical="center"/>
    </xf>
    <xf numFmtId="43" fontId="8" fillId="0" borderId="50" xfId="0" applyNumberFormat="1" applyFont="1" applyFill="1" applyBorder="1" applyAlignment="1">
      <alignment horizontal="center" vertical="center"/>
    </xf>
    <xf numFmtId="43" fontId="9" fillId="0" borderId="39" xfId="0" applyNumberFormat="1" applyFont="1" applyFill="1" applyBorder="1" applyAlignment="1">
      <alignment horizontal="center" vertical="center"/>
    </xf>
    <xf numFmtId="0" fontId="8" fillId="0" borderId="39" xfId="0" applyFont="1" applyFill="1" applyBorder="1" applyAlignment="1">
      <alignment horizontal="center" vertical="center"/>
    </xf>
    <xf numFmtId="2" fontId="11" fillId="0" borderId="39" xfId="0" applyNumberFormat="1" applyFont="1" applyFill="1" applyBorder="1" applyAlignment="1">
      <alignment horizontal="center" vertical="center"/>
    </xf>
    <xf numFmtId="0" fontId="23" fillId="0" borderId="23" xfId="0" applyFont="1" applyFill="1" applyBorder="1" applyAlignment="1">
      <alignment horizontal="left"/>
    </xf>
    <xf numFmtId="0" fontId="16" fillId="0" borderId="60" xfId="0" applyFont="1" applyFill="1" applyBorder="1" applyAlignment="1">
      <alignment horizontal="center"/>
    </xf>
    <xf numFmtId="0" fontId="16" fillId="0" borderId="61" xfId="0" applyFont="1" applyFill="1" applyBorder="1" applyAlignment="1">
      <alignment horizontal="center"/>
    </xf>
    <xf numFmtId="0" fontId="0" fillId="0" borderId="62" xfId="0" applyFill="1" applyBorder="1" applyAlignment="1">
      <alignment horizontal="center"/>
    </xf>
    <xf numFmtId="0" fontId="21" fillId="0" borderId="0" xfId="0" applyFont="1" applyFill="1" applyBorder="1" applyAlignment="1">
      <alignment horizontal="left"/>
    </xf>
    <xf numFmtId="0" fontId="8" fillId="0" borderId="63" xfId="0" applyFont="1" applyFill="1" applyBorder="1" applyAlignment="1">
      <alignment horizontal="center"/>
    </xf>
    <xf numFmtId="43" fontId="8" fillId="0" borderId="64" xfId="0" applyNumberFormat="1" applyFont="1" applyFill="1" applyBorder="1" applyAlignment="1">
      <alignment horizontal="center" vertical="center"/>
    </xf>
    <xf numFmtId="43" fontId="8" fillId="0" borderId="65" xfId="0" applyNumberFormat="1" applyFont="1" applyFill="1" applyBorder="1" applyAlignment="1">
      <alignment horizontal="center" vertical="center"/>
    </xf>
    <xf numFmtId="43" fontId="8" fillId="0" borderId="66" xfId="0" applyNumberFormat="1" applyFont="1" applyFill="1" applyBorder="1" applyAlignment="1">
      <alignment horizontal="center" vertical="center"/>
    </xf>
    <xf numFmtId="43" fontId="9" fillId="0" borderId="67" xfId="0" applyNumberFormat="1" applyFont="1" applyFill="1" applyBorder="1" applyAlignment="1">
      <alignment horizontal="center" vertical="center"/>
    </xf>
    <xf numFmtId="0" fontId="8" fillId="0" borderId="67" xfId="0" applyFont="1" applyFill="1" applyBorder="1" applyAlignment="1">
      <alignment horizontal="center" vertical="center"/>
    </xf>
    <xf numFmtId="2" fontId="11" fillId="0" borderId="67" xfId="0" applyNumberFormat="1" applyFont="1" applyFill="1" applyBorder="1" applyAlignment="1">
      <alignment horizontal="center" vertical="center"/>
    </xf>
    <xf numFmtId="43" fontId="11" fillId="0" borderId="13" xfId="0" applyNumberFormat="1" applyFont="1" applyFill="1" applyBorder="1" applyAlignment="1">
      <alignment horizontal="center" vertical="center"/>
    </xf>
    <xf numFmtId="2" fontId="9" fillId="0" borderId="13" xfId="0" applyNumberFormat="1" applyFont="1" applyFill="1" applyBorder="1" applyAlignment="1">
      <alignment horizontal="center" vertical="center"/>
    </xf>
    <xf numFmtId="0" fontId="9" fillId="0" borderId="33" xfId="0" applyFont="1" applyFill="1" applyBorder="1" applyAlignment="1">
      <alignment horizontal="center"/>
    </xf>
    <xf numFmtId="0" fontId="9" fillId="0" borderId="34" xfId="0" applyFont="1" applyFill="1" applyBorder="1" applyAlignment="1">
      <alignment horizontal="center"/>
    </xf>
    <xf numFmtId="43" fontId="11" fillId="0" borderId="59" xfId="0" applyNumberFormat="1" applyFont="1" applyFill="1" applyBorder="1" applyAlignment="1">
      <alignment horizontal="center" vertical="center"/>
    </xf>
    <xf numFmtId="2" fontId="9" fillId="0" borderId="59" xfId="0" applyNumberFormat="1" applyFont="1" applyFill="1" applyBorder="1" applyAlignment="1">
      <alignment horizontal="center" vertical="center"/>
    </xf>
    <xf numFmtId="43" fontId="11" fillId="0" borderId="39" xfId="0" applyNumberFormat="1" applyFont="1" applyFill="1" applyBorder="1" applyAlignment="1">
      <alignment horizontal="center" vertical="center"/>
    </xf>
    <xf numFmtId="2" fontId="9" fillId="0" borderId="39" xfId="0" applyNumberFormat="1" applyFont="1" applyFill="1" applyBorder="1" applyAlignment="1">
      <alignment horizontal="center" vertical="center"/>
    </xf>
    <xf numFmtId="0" fontId="0" fillId="0" borderId="38" xfId="0" applyFill="1" applyBorder="1" applyAlignment="1">
      <alignment horizontal="center"/>
    </xf>
    <xf numFmtId="0" fontId="21" fillId="0" borderId="26" xfId="0" applyFont="1" applyFill="1" applyBorder="1" applyAlignment="1">
      <alignment horizontal="left"/>
    </xf>
    <xf numFmtId="0" fontId="8" fillId="0" borderId="28" xfId="0" applyFont="1" applyFill="1" applyBorder="1" applyAlignment="1">
      <alignment horizontal="center"/>
    </xf>
    <xf numFmtId="43" fontId="8" fillId="0" borderId="25" xfId="0" applyNumberFormat="1" applyFont="1" applyFill="1" applyBorder="1" applyAlignment="1">
      <alignment horizontal="center" vertical="center"/>
    </xf>
    <xf numFmtId="43" fontId="8" fillId="0" borderId="27" xfId="0" applyNumberFormat="1" applyFont="1" applyFill="1" applyBorder="1" applyAlignment="1">
      <alignment horizontal="center" vertical="center"/>
    </xf>
    <xf numFmtId="43" fontId="8" fillId="0" borderId="29" xfId="0" applyNumberFormat="1" applyFont="1" applyFill="1" applyBorder="1" applyAlignment="1">
      <alignment horizontal="center" vertical="center"/>
    </xf>
    <xf numFmtId="0" fontId="8" fillId="0" borderId="0" xfId="0" applyFont="1" applyFill="1" applyAlignment="1">
      <alignment horizontal="center"/>
    </xf>
    <xf numFmtId="0" fontId="8" fillId="0" borderId="0" xfId="0" applyFont="1" applyFill="1" applyAlignment="1">
      <alignment horizontal="center" vertical="center"/>
    </xf>
    <xf numFmtId="0" fontId="4" fillId="0" borderId="0" xfId="0" applyFont="1" applyFill="1" applyAlignment="1">
      <alignment horizontal="left"/>
    </xf>
    <xf numFmtId="0" fontId="7" fillId="0" borderId="0" xfId="0" applyFont="1" applyFill="1" applyAlignment="1">
      <alignment horizontal="center"/>
    </xf>
    <xf numFmtId="0" fontId="4" fillId="0" borderId="0" xfId="0" applyFont="1" applyFill="1" applyAlignment="1">
      <alignment horizontal="center"/>
    </xf>
    <xf numFmtId="0" fontId="4" fillId="0" borderId="0" xfId="0" applyFont="1" applyFill="1"/>
    <xf numFmtId="0" fontId="16" fillId="0" borderId="0" xfId="0" applyFont="1" applyFill="1" applyAlignment="1">
      <alignment horizontal="left"/>
    </xf>
    <xf numFmtId="0" fontId="16" fillId="0" borderId="0" xfId="0" applyFont="1" applyFill="1" applyAlignment="1">
      <alignment horizontal="center"/>
    </xf>
    <xf numFmtId="0" fontId="18" fillId="0" borderId="0" xfId="0" applyFont="1" applyFill="1" applyAlignment="1">
      <alignment horizontal="center"/>
    </xf>
    <xf numFmtId="0" fontId="9" fillId="0" borderId="0" xfId="0" applyFont="1" applyFill="1" applyAlignment="1">
      <alignment horizontal="center"/>
    </xf>
    <xf numFmtId="0" fontId="1" fillId="0" borderId="0" xfId="0" applyFont="1" applyFill="1" applyAlignment="1">
      <alignment horizontal="left"/>
    </xf>
    <xf numFmtId="0" fontId="15" fillId="0" borderId="0" xfId="0" applyFont="1" applyFill="1" applyAlignment="1">
      <alignment horizontal="left"/>
    </xf>
    <xf numFmtId="0" fontId="20" fillId="0" borderId="0" xfId="1" applyFont="1" applyFill="1" applyBorder="1" applyAlignment="1" applyProtection="1">
      <alignment horizontal="left"/>
    </xf>
    <xf numFmtId="0" fontId="4" fillId="0" borderId="0" xfId="0" applyFont="1" applyFill="1" applyAlignment="1">
      <alignment horizontal="center"/>
    </xf>
    <xf numFmtId="0" fontId="5" fillId="0" borderId="0" xfId="0" applyFont="1" applyFill="1" applyAlignment="1">
      <alignment horizontal="center"/>
    </xf>
    <xf numFmtId="0" fontId="1" fillId="0" borderId="0" xfId="0" applyFont="1" applyFill="1" applyAlignment="1">
      <alignment horizontal="center"/>
    </xf>
    <xf numFmtId="0" fontId="3" fillId="0" borderId="0" xfId="0" applyFont="1" applyFill="1" applyAlignment="1">
      <alignment horizontal="left"/>
    </xf>
    <xf numFmtId="0" fontId="2" fillId="0" borderId="0" xfId="0" applyFont="1" applyFill="1" applyAlignment="1">
      <alignment horizontal="center"/>
    </xf>
    <xf numFmtId="0" fontId="2" fillId="0" borderId="0" xfId="0" applyFont="1" applyFill="1" applyAlignment="1">
      <alignment horizontal="left"/>
    </xf>
    <xf numFmtId="0" fontId="5" fillId="0" borderId="0" xfId="0" applyFont="1" applyFill="1" applyAlignment="1">
      <alignment horizontal="left"/>
    </xf>
    <xf numFmtId="0" fontId="16" fillId="0" borderId="40" xfId="0" applyFont="1" applyFill="1" applyBorder="1" applyAlignment="1">
      <alignment horizontal="center"/>
    </xf>
    <xf numFmtId="0" fontId="16" fillId="0" borderId="41" xfId="0" applyFont="1" applyFill="1" applyBorder="1" applyAlignment="1">
      <alignment horizontal="center"/>
    </xf>
    <xf numFmtId="0" fontId="0" fillId="0" borderId="42" xfId="0" applyFill="1" applyBorder="1" applyAlignment="1">
      <alignment horizontal="center"/>
    </xf>
    <xf numFmtId="0" fontId="22" fillId="0" borderId="24" xfId="0" applyFont="1" applyFill="1" applyBorder="1" applyAlignment="1">
      <alignment horizontal="left"/>
    </xf>
    <xf numFmtId="0" fontId="8" fillId="0" borderId="18" xfId="0" applyFont="1" applyFill="1" applyBorder="1" applyAlignment="1">
      <alignment horizontal="center"/>
    </xf>
    <xf numFmtId="43" fontId="8" fillId="0" borderId="20" xfId="0" applyNumberFormat="1" applyFont="1" applyFill="1" applyBorder="1" applyAlignment="1">
      <alignment horizontal="center" vertical="center"/>
    </xf>
    <xf numFmtId="43" fontId="8" fillId="0" borderId="19" xfId="0" applyNumberFormat="1" applyFont="1" applyFill="1" applyBorder="1" applyAlignment="1">
      <alignment horizontal="center" vertical="center"/>
    </xf>
    <xf numFmtId="43" fontId="8" fillId="0" borderId="21" xfId="0" applyNumberFormat="1" applyFont="1" applyFill="1" applyBorder="1" applyAlignment="1">
      <alignment horizontal="center" vertical="center"/>
    </xf>
    <xf numFmtId="0" fontId="8" fillId="0" borderId="68" xfId="0" applyFont="1" applyFill="1" applyBorder="1" applyAlignment="1">
      <alignment horizontal="center" vertical="center"/>
    </xf>
    <xf numFmtId="0" fontId="16" fillId="0" borderId="36" xfId="0" applyFont="1" applyFill="1" applyBorder="1" applyAlignment="1">
      <alignment horizontal="center"/>
    </xf>
    <xf numFmtId="0" fontId="16" fillId="0" borderId="37" xfId="0" applyFont="1" applyFill="1" applyBorder="1" applyAlignment="1">
      <alignment horizontal="center"/>
    </xf>
    <xf numFmtId="0" fontId="9" fillId="0" borderId="44" xfId="0" applyFont="1" applyFill="1" applyBorder="1" applyAlignment="1">
      <alignment horizontal="center"/>
    </xf>
    <xf numFmtId="0" fontId="21" fillId="0" borderId="23" xfId="0" applyFont="1" applyFill="1" applyBorder="1" applyAlignment="1">
      <alignment horizontal="left"/>
    </xf>
    <xf numFmtId="43" fontId="11" fillId="0" borderId="69" xfId="0" applyNumberFormat="1" applyFont="1" applyFill="1" applyBorder="1" applyAlignment="1">
      <alignment horizontal="center" vertical="center"/>
    </xf>
    <xf numFmtId="0" fontId="8" fillId="0" borderId="69" xfId="0" applyFont="1" applyFill="1" applyBorder="1" applyAlignment="1">
      <alignment horizontal="center" vertical="center"/>
    </xf>
    <xf numFmtId="0" fontId="16" fillId="0" borderId="71" xfId="0" applyFont="1" applyFill="1" applyBorder="1" applyAlignment="1">
      <alignment horizontal="center"/>
    </xf>
    <xf numFmtId="0" fontId="16" fillId="0" borderId="72" xfId="0" applyFont="1" applyFill="1" applyBorder="1" applyAlignment="1">
      <alignment horizontal="center"/>
    </xf>
    <xf numFmtId="0" fontId="0" fillId="0" borderId="73" xfId="0" applyFill="1" applyBorder="1" applyAlignment="1">
      <alignment horizontal="center"/>
    </xf>
    <xf numFmtId="0" fontId="8" fillId="0" borderId="70" xfId="0" applyFont="1" applyFill="1" applyBorder="1" applyAlignment="1">
      <alignment horizontal="center"/>
    </xf>
    <xf numFmtId="43" fontId="8" fillId="0" borderId="75" xfId="0" applyNumberFormat="1" applyFont="1" applyFill="1" applyBorder="1" applyAlignment="1">
      <alignment horizontal="center" vertical="center"/>
    </xf>
    <xf numFmtId="43" fontId="8" fillId="0" borderId="76" xfId="0" applyNumberFormat="1" applyFont="1" applyFill="1" applyBorder="1" applyAlignment="1">
      <alignment horizontal="center" vertical="center"/>
    </xf>
    <xf numFmtId="43" fontId="8" fillId="0" borderId="77" xfId="0" applyNumberFormat="1" applyFont="1" applyFill="1" applyBorder="1" applyAlignment="1">
      <alignment horizontal="center" vertical="center"/>
    </xf>
    <xf numFmtId="0" fontId="8" fillId="0" borderId="78" xfId="0" applyFont="1" applyFill="1" applyBorder="1" applyAlignment="1">
      <alignment horizontal="center" vertical="center"/>
    </xf>
    <xf numFmtId="2" fontId="11" fillId="0" borderId="78" xfId="0" applyNumberFormat="1" applyFont="1" applyFill="1" applyBorder="1" applyAlignment="1">
      <alignment horizontal="center" vertical="center"/>
    </xf>
    <xf numFmtId="0" fontId="8" fillId="0" borderId="79" xfId="0" applyFont="1" applyFill="1" applyBorder="1" applyAlignment="1">
      <alignment horizontal="center" vertical="center"/>
    </xf>
    <xf numFmtId="0" fontId="9" fillId="0" borderId="80" xfId="0" applyFont="1" applyFill="1" applyBorder="1" applyAlignment="1">
      <alignment horizontal="center"/>
    </xf>
    <xf numFmtId="0" fontId="8" fillId="0" borderId="81" xfId="0" applyFont="1" applyFill="1" applyBorder="1" applyAlignment="1">
      <alignment horizontal="center" vertical="center"/>
    </xf>
    <xf numFmtId="0" fontId="9" fillId="0" borderId="82" xfId="0" applyFont="1" applyFill="1" applyBorder="1" applyAlignment="1">
      <alignment horizontal="center"/>
    </xf>
    <xf numFmtId="0" fontId="9" fillId="0" borderId="52" xfId="0" applyFont="1" applyFill="1" applyBorder="1" applyAlignment="1">
      <alignment horizontal="center"/>
    </xf>
    <xf numFmtId="0" fontId="8" fillId="0" borderId="83" xfId="0" applyFont="1" applyFill="1" applyBorder="1" applyAlignment="1">
      <alignment horizontal="center" vertical="center"/>
    </xf>
    <xf numFmtId="0" fontId="21" fillId="0" borderId="74" xfId="0" applyFont="1" applyFill="1" applyBorder="1" applyAlignment="1">
      <alignment horizontal="left"/>
    </xf>
    <xf numFmtId="2" fontId="9" fillId="0" borderId="69" xfId="0" applyNumberFormat="1" applyFont="1" applyFill="1" applyBorder="1" applyAlignment="1">
      <alignment horizontal="center" vertical="center"/>
    </xf>
    <xf numFmtId="43" fontId="9" fillId="0" borderId="78" xfId="0" applyNumberFormat="1" applyFont="1" applyFill="1" applyBorder="1" applyAlignment="1">
      <alignment horizontal="center" vertical="center"/>
    </xf>
    <xf numFmtId="0" fontId="8" fillId="0" borderId="85" xfId="0" applyFont="1" applyFill="1" applyBorder="1" applyAlignment="1">
      <alignment horizontal="center" vertical="center"/>
    </xf>
    <xf numFmtId="0" fontId="1" fillId="0" borderId="30" xfId="0" applyFont="1" applyFill="1" applyBorder="1" applyAlignment="1">
      <alignment horizontal="center"/>
    </xf>
    <xf numFmtId="0" fontId="1" fillId="0" borderId="31" xfId="0" applyFont="1" applyFill="1" applyBorder="1" applyAlignment="1">
      <alignment horizontal="center"/>
    </xf>
    <xf numFmtId="0" fontId="1" fillId="0" borderId="32" xfId="0" applyFont="1" applyFill="1" applyBorder="1" applyAlignment="1">
      <alignment horizontal="center"/>
    </xf>
    <xf numFmtId="0" fontId="1" fillId="0" borderId="33" xfId="0" applyFont="1" applyFill="1" applyBorder="1" applyAlignment="1">
      <alignment horizontal="center"/>
    </xf>
    <xf numFmtId="0" fontId="1" fillId="0" borderId="34" xfId="0" applyFont="1" applyFill="1" applyBorder="1" applyAlignment="1">
      <alignment horizontal="center"/>
    </xf>
    <xf numFmtId="0" fontId="1" fillId="0" borderId="35" xfId="0" applyFont="1" applyFill="1" applyBorder="1" applyAlignment="1">
      <alignment horizontal="center"/>
    </xf>
    <xf numFmtId="0" fontId="1" fillId="0" borderId="84" xfId="0" applyFont="1" applyFill="1" applyBorder="1" applyAlignment="1">
      <alignment horizontal="center"/>
    </xf>
    <xf numFmtId="0" fontId="8" fillId="0" borderId="33" xfId="0" applyFont="1" applyFill="1" applyBorder="1" applyAlignment="1">
      <alignment horizontal="center"/>
    </xf>
    <xf numFmtId="0" fontId="8" fillId="0" borderId="34" xfId="0" applyFont="1" applyFill="1" applyBorder="1" applyAlignment="1">
      <alignment horizontal="center"/>
    </xf>
    <xf numFmtId="0" fontId="8" fillId="0" borderId="84" xfId="0" applyFont="1" applyFill="1" applyBorder="1" applyAlignment="1">
      <alignment horizontal="center"/>
    </xf>
    <xf numFmtId="0" fontId="1" fillId="0" borderId="53" xfId="0" applyFont="1" applyFill="1" applyBorder="1" applyAlignment="1">
      <alignment horizontal="center"/>
    </xf>
    <xf numFmtId="0" fontId="1" fillId="0" borderId="82" xfId="0" applyFont="1" applyFill="1" applyBorder="1" applyAlignment="1">
      <alignment horizontal="center"/>
    </xf>
    <xf numFmtId="0" fontId="1" fillId="0" borderId="52" xfId="0" applyFont="1" applyFill="1" applyBorder="1" applyAlignment="1">
      <alignment horizontal="center"/>
    </xf>
    <xf numFmtId="43" fontId="11" fillId="0" borderId="17" xfId="0" applyNumberFormat="1" applyFont="1" applyFill="1" applyBorder="1" applyAlignment="1">
      <alignment horizontal="center" vertical="center"/>
    </xf>
    <xf numFmtId="2" fontId="9" fillId="0" borderId="17" xfId="0" applyNumberFormat="1" applyFont="1" applyFill="1" applyBorder="1" applyAlignment="1">
      <alignment horizontal="center" vertical="center"/>
    </xf>
    <xf numFmtId="0" fontId="8" fillId="0" borderId="82" xfId="0" applyFont="1" applyFill="1" applyBorder="1" applyAlignment="1">
      <alignment horizontal="center"/>
    </xf>
    <xf numFmtId="0" fontId="1" fillId="0" borderId="37" xfId="0" applyFont="1" applyFill="1" applyBorder="1" applyAlignment="1">
      <alignment horizontal="center"/>
    </xf>
    <xf numFmtId="0" fontId="1" fillId="0" borderId="38" xfId="0" applyFont="1" applyFill="1" applyBorder="1" applyAlignment="1">
      <alignment horizontal="center"/>
    </xf>
    <xf numFmtId="0" fontId="22" fillId="0" borderId="26" xfId="0" applyFont="1" applyFill="1" applyBorder="1" applyAlignment="1">
      <alignment horizontal="left"/>
    </xf>
    <xf numFmtId="43" fontId="9" fillId="0" borderId="69" xfId="0" applyNumberFormat="1" applyFont="1" applyFill="1" applyBorder="1" applyAlignment="1">
      <alignment horizontal="center" vertical="center"/>
    </xf>
    <xf numFmtId="0" fontId="1" fillId="0" borderId="80" xfId="0" applyFont="1" applyFill="1" applyBorder="1" applyAlignment="1">
      <alignment horizontal="center"/>
    </xf>
    <xf numFmtId="0" fontId="1" fillId="0" borderId="45" xfId="0" applyFont="1" applyFill="1" applyBorder="1" applyAlignment="1">
      <alignment horizontal="center"/>
    </xf>
    <xf numFmtId="0" fontId="1" fillId="0" borderId="41" xfId="0" applyFont="1" applyFill="1" applyBorder="1" applyAlignment="1">
      <alignment horizontal="center"/>
    </xf>
    <xf numFmtId="0" fontId="1" fillId="0" borderId="42" xfId="0" applyFont="1" applyFill="1" applyBorder="1" applyAlignment="1">
      <alignment horizontal="center"/>
    </xf>
    <xf numFmtId="43" fontId="9" fillId="0" borderId="68" xfId="0" applyNumberFormat="1" applyFont="1" applyFill="1" applyBorder="1" applyAlignment="1">
      <alignment horizontal="center" vertical="center"/>
    </xf>
    <xf numFmtId="0" fontId="22" fillId="0" borderId="46" xfId="0" applyFont="1" applyFill="1" applyBorder="1" applyAlignment="1">
      <alignment horizontal="left"/>
    </xf>
    <xf numFmtId="0" fontId="8" fillId="0" borderId="80" xfId="0" applyFont="1" applyFill="1" applyBorder="1" applyAlignment="1">
      <alignment horizontal="center"/>
    </xf>
    <xf numFmtId="0" fontId="1" fillId="0" borderId="86" xfId="0" applyFont="1" applyFill="1" applyBorder="1" applyAlignment="1">
      <alignment horizontal="center"/>
    </xf>
    <xf numFmtId="0" fontId="8" fillId="0" borderId="87" xfId="0" applyFont="1" applyFill="1" applyBorder="1" applyAlignment="1">
      <alignment horizontal="center" vertical="center"/>
    </xf>
    <xf numFmtId="0" fontId="6" fillId="0" borderId="3"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1" fillId="0" borderId="0" xfId="0" applyFont="1" applyFill="1" applyAlignment="1">
      <alignment horizontal="center"/>
    </xf>
    <xf numFmtId="0" fontId="4" fillId="0" borderId="0" xfId="0" applyFont="1" applyFill="1" applyAlignment="1">
      <alignment horizontal="center"/>
    </xf>
    <xf numFmtId="0" fontId="17" fillId="0" borderId="0" xfId="1" applyFill="1" applyBorder="1" applyAlignment="1" applyProtection="1">
      <alignment horizontal="left"/>
    </xf>
    <xf numFmtId="0" fontId="14" fillId="0" borderId="4" xfId="0" applyFont="1" applyFill="1" applyBorder="1" applyAlignment="1">
      <alignment horizontal="center"/>
    </xf>
    <xf numFmtId="0" fontId="6" fillId="0" borderId="2"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22" fillId="0" borderId="0" xfId="0" applyFont="1" applyFill="1" applyBorder="1" applyAlignment="1">
      <alignment horizontal="left"/>
    </xf>
    <xf numFmtId="0" fontId="1" fillId="0" borderId="0" xfId="0" applyFont="1" applyBorder="1"/>
    <xf numFmtId="0" fontId="0" fillId="0" borderId="0" xfId="0" applyBorder="1"/>
    <xf numFmtId="0" fontId="24" fillId="0" borderId="0" xfId="0" applyFont="1" applyFill="1" applyBorder="1" applyAlignment="1">
      <alignment horizontal="left"/>
    </xf>
    <xf numFmtId="0" fontId="25" fillId="0" borderId="0" xfId="0" applyFont="1" applyFill="1" applyBorder="1" applyAlignment="1">
      <alignment horizontal="left"/>
    </xf>
    <xf numFmtId="0" fontId="13" fillId="0" borderId="55" xfId="0" applyFont="1" applyFill="1" applyBorder="1" applyAlignment="1">
      <alignment horizontal="center"/>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3" Type="http://schemas.openxmlformats.org/officeDocument/2006/relationships/image" Target="../media/image5.jpeg"/><Relationship Id="rId2" Type="http://schemas.openxmlformats.org/officeDocument/2006/relationships/image" Target="http://gmsc.com.au/wp-content/uploads/2017/10/GMSC-Banner.jpg" TargetMode="External"/><Relationship Id="rId1" Type="http://schemas.openxmlformats.org/officeDocument/2006/relationships/image" Target="../media/image4.jpeg"/><Relationship Id="rId4" Type="http://schemas.openxmlformats.org/officeDocument/2006/relationships/image" Target="http://wdcc.com.au/wp-content/uploads/2009/09/WDCC-Single-Logo.jpg" TargetMode="External"/></Relationships>
</file>

<file path=xl/drawings/drawing1.xml><?xml version="1.0" encoding="utf-8"?>
<xdr:wsDr xmlns:xdr="http://schemas.openxmlformats.org/drawingml/2006/spreadsheetDrawing" xmlns:a="http://schemas.openxmlformats.org/drawingml/2006/main">
  <xdr:twoCellAnchor>
    <xdr:from>
      <xdr:col>1</xdr:col>
      <xdr:colOff>0</xdr:colOff>
      <xdr:row>44</xdr:row>
      <xdr:rowOff>0</xdr:rowOff>
    </xdr:from>
    <xdr:to>
      <xdr:col>1</xdr:col>
      <xdr:colOff>0</xdr:colOff>
      <xdr:row>44</xdr:row>
      <xdr:rowOff>0</xdr:rowOff>
    </xdr:to>
    <xdr:grpSp>
      <xdr:nvGrpSpPr>
        <xdr:cNvPr id="2" name="Group 7">
          <a:extLst>
            <a:ext uri="{FF2B5EF4-FFF2-40B4-BE49-F238E27FC236}">
              <a16:creationId xmlns="" xmlns:a16="http://schemas.microsoft.com/office/drawing/2014/main" id="{00000000-0008-0000-0000-000002000000}"/>
            </a:ext>
          </a:extLst>
        </xdr:cNvPr>
        <xdr:cNvGrpSpPr>
          <a:grpSpLocks/>
        </xdr:cNvGrpSpPr>
      </xdr:nvGrpSpPr>
      <xdr:grpSpPr bwMode="auto">
        <a:xfrm>
          <a:off x="607219" y="12180094"/>
          <a:ext cx="0" cy="0"/>
          <a:chOff x="1968" y="912"/>
          <a:chExt cx="240" cy="576"/>
        </a:xfrm>
      </xdr:grpSpPr>
      <xdr:sp macro="" textlink="">
        <xdr:nvSpPr>
          <xdr:cNvPr id="3" name="Line 8">
            <a:extLst>
              <a:ext uri="{FF2B5EF4-FFF2-40B4-BE49-F238E27FC236}">
                <a16:creationId xmlns="" xmlns:a16="http://schemas.microsoft.com/office/drawing/2014/main" id="{00000000-0008-0000-0000-000003000000}"/>
              </a:ext>
            </a:extLst>
          </xdr:cNvPr>
          <xdr:cNvSpPr>
            <a:spLocks noChangeShapeType="1"/>
          </xdr:cNvSpPr>
        </xdr:nvSpPr>
        <xdr:spPr bwMode="auto">
          <a:xfrm>
            <a:off x="1968" y="912"/>
            <a:ext cx="0" cy="57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 name="AutoShape 9">
            <a:extLst>
              <a:ext uri="{FF2B5EF4-FFF2-40B4-BE49-F238E27FC236}">
                <a16:creationId xmlns="" xmlns:a16="http://schemas.microsoft.com/office/drawing/2014/main" id="{00000000-0008-0000-0000-000004000000}"/>
              </a:ext>
            </a:extLst>
          </xdr:cNvPr>
          <xdr:cNvSpPr>
            <a:spLocks noChangeArrowheads="1"/>
          </xdr:cNvSpPr>
        </xdr:nvSpPr>
        <xdr:spPr bwMode="auto">
          <a:xfrm rot="5400000">
            <a:off x="2016" y="864"/>
            <a:ext cx="144" cy="240"/>
          </a:xfrm>
          <a:prstGeom prst="triangle">
            <a:avLst>
              <a:gd name="adj" fmla="val 50000"/>
            </a:avLst>
          </a:prstGeom>
          <a:solidFill>
            <a:srgbClr xmlns:mc="http://schemas.openxmlformats.org/markup-compatibility/2006" xmlns:a14="http://schemas.microsoft.com/office/drawing/2010/main" val="FF9900" mc:Ignorable="a14" a14:legacySpreadsheetColorIndex="52"/>
          </a:solidFill>
          <a:ln w="9525">
            <a:solidFill>
              <a:srgbClr val="000000"/>
            </a:solidFill>
            <a:miter lim="800000"/>
            <a:headEnd/>
            <a:tailEnd/>
          </a:ln>
        </xdr:spPr>
      </xdr:sp>
    </xdr:grpSp>
    <xdr:clientData/>
  </xdr:twoCellAnchor>
  <xdr:twoCellAnchor>
    <xdr:from>
      <xdr:col>12</xdr:col>
      <xdr:colOff>264583</xdr:colOff>
      <xdr:row>0</xdr:row>
      <xdr:rowOff>109425</xdr:rowOff>
    </xdr:from>
    <xdr:to>
      <xdr:col>17</xdr:col>
      <xdr:colOff>349249</xdr:colOff>
      <xdr:row>0</xdr:row>
      <xdr:rowOff>859592</xdr:rowOff>
    </xdr:to>
    <xdr:pic>
      <xdr:nvPicPr>
        <xdr:cNvPr id="5" name="Picture 39">
          <a:extLst>
            <a:ext uri="{FF2B5EF4-FFF2-40B4-BE49-F238E27FC236}">
              <a16:creationId xmlns=""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82666" y="109425"/>
          <a:ext cx="2677583" cy="7501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43</xdr:row>
      <xdr:rowOff>0</xdr:rowOff>
    </xdr:from>
    <xdr:to>
      <xdr:col>1</xdr:col>
      <xdr:colOff>0</xdr:colOff>
      <xdr:row>43</xdr:row>
      <xdr:rowOff>0</xdr:rowOff>
    </xdr:to>
    <xdr:grpSp>
      <xdr:nvGrpSpPr>
        <xdr:cNvPr id="7" name="Group 17">
          <a:extLst>
            <a:ext uri="{FF2B5EF4-FFF2-40B4-BE49-F238E27FC236}">
              <a16:creationId xmlns="" xmlns:a16="http://schemas.microsoft.com/office/drawing/2014/main" id="{00000000-0008-0000-0000-000007000000}"/>
            </a:ext>
          </a:extLst>
        </xdr:cNvPr>
        <xdr:cNvGrpSpPr>
          <a:grpSpLocks/>
        </xdr:cNvGrpSpPr>
      </xdr:nvGrpSpPr>
      <xdr:grpSpPr bwMode="auto">
        <a:xfrm>
          <a:off x="607219" y="11941969"/>
          <a:ext cx="0" cy="0"/>
          <a:chOff x="1968" y="912"/>
          <a:chExt cx="240" cy="576"/>
        </a:xfrm>
      </xdr:grpSpPr>
      <xdr:sp macro="" textlink="">
        <xdr:nvSpPr>
          <xdr:cNvPr id="8" name="Line 18">
            <a:extLst>
              <a:ext uri="{FF2B5EF4-FFF2-40B4-BE49-F238E27FC236}">
                <a16:creationId xmlns="" xmlns:a16="http://schemas.microsoft.com/office/drawing/2014/main" id="{00000000-0008-0000-0000-000008000000}"/>
              </a:ext>
            </a:extLst>
          </xdr:cNvPr>
          <xdr:cNvSpPr>
            <a:spLocks noChangeShapeType="1"/>
          </xdr:cNvSpPr>
        </xdr:nvSpPr>
        <xdr:spPr bwMode="auto">
          <a:xfrm>
            <a:off x="1968" y="912"/>
            <a:ext cx="0" cy="57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9" name="AutoShape 19">
            <a:extLst>
              <a:ext uri="{FF2B5EF4-FFF2-40B4-BE49-F238E27FC236}">
                <a16:creationId xmlns="" xmlns:a16="http://schemas.microsoft.com/office/drawing/2014/main" id="{00000000-0008-0000-0000-000009000000}"/>
              </a:ext>
            </a:extLst>
          </xdr:cNvPr>
          <xdr:cNvSpPr>
            <a:spLocks noChangeArrowheads="1"/>
          </xdr:cNvSpPr>
        </xdr:nvSpPr>
        <xdr:spPr bwMode="auto">
          <a:xfrm rot="5400000">
            <a:off x="2016" y="864"/>
            <a:ext cx="144" cy="240"/>
          </a:xfrm>
          <a:prstGeom prst="triangle">
            <a:avLst>
              <a:gd name="adj" fmla="val 50000"/>
            </a:avLst>
          </a:prstGeom>
          <a:solidFill>
            <a:srgbClr xmlns:mc="http://schemas.openxmlformats.org/markup-compatibility/2006" xmlns:a14="http://schemas.microsoft.com/office/drawing/2010/main" val="FF9900" mc:Ignorable="a14" a14:legacySpreadsheetColorIndex="52"/>
          </a:solidFill>
          <a:ln w="9525">
            <a:solidFill>
              <a:srgbClr val="000000"/>
            </a:solidFill>
            <a:miter lim="800000"/>
            <a:headEnd/>
            <a:tailEnd/>
          </a:ln>
        </xdr:spPr>
      </xdr:sp>
    </xdr:grpSp>
    <xdr:clientData/>
  </xdr:twoCellAnchor>
  <xdr:twoCellAnchor>
    <xdr:from>
      <xdr:col>1</xdr:col>
      <xdr:colOff>0</xdr:colOff>
      <xdr:row>43</xdr:row>
      <xdr:rowOff>0</xdr:rowOff>
    </xdr:from>
    <xdr:to>
      <xdr:col>1</xdr:col>
      <xdr:colOff>0</xdr:colOff>
      <xdr:row>43</xdr:row>
      <xdr:rowOff>0</xdr:rowOff>
    </xdr:to>
    <xdr:grpSp>
      <xdr:nvGrpSpPr>
        <xdr:cNvPr id="10" name="Group 17">
          <a:extLst>
            <a:ext uri="{FF2B5EF4-FFF2-40B4-BE49-F238E27FC236}">
              <a16:creationId xmlns="" xmlns:a16="http://schemas.microsoft.com/office/drawing/2014/main" id="{00000000-0008-0000-0000-00000A000000}"/>
            </a:ext>
          </a:extLst>
        </xdr:cNvPr>
        <xdr:cNvGrpSpPr>
          <a:grpSpLocks/>
        </xdr:cNvGrpSpPr>
      </xdr:nvGrpSpPr>
      <xdr:grpSpPr bwMode="auto">
        <a:xfrm>
          <a:off x="607219" y="11941969"/>
          <a:ext cx="0" cy="0"/>
          <a:chOff x="1968" y="912"/>
          <a:chExt cx="240" cy="576"/>
        </a:xfrm>
      </xdr:grpSpPr>
      <xdr:sp macro="" textlink="">
        <xdr:nvSpPr>
          <xdr:cNvPr id="11" name="Line 18">
            <a:extLst>
              <a:ext uri="{FF2B5EF4-FFF2-40B4-BE49-F238E27FC236}">
                <a16:creationId xmlns="" xmlns:a16="http://schemas.microsoft.com/office/drawing/2014/main" id="{00000000-0008-0000-0000-00000B000000}"/>
              </a:ext>
            </a:extLst>
          </xdr:cNvPr>
          <xdr:cNvSpPr>
            <a:spLocks noChangeShapeType="1"/>
          </xdr:cNvSpPr>
        </xdr:nvSpPr>
        <xdr:spPr bwMode="auto">
          <a:xfrm>
            <a:off x="1968" y="912"/>
            <a:ext cx="0" cy="57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2" name="AutoShape 19">
            <a:extLst>
              <a:ext uri="{FF2B5EF4-FFF2-40B4-BE49-F238E27FC236}">
                <a16:creationId xmlns="" xmlns:a16="http://schemas.microsoft.com/office/drawing/2014/main" id="{00000000-0008-0000-0000-00000C000000}"/>
              </a:ext>
            </a:extLst>
          </xdr:cNvPr>
          <xdr:cNvSpPr>
            <a:spLocks noChangeArrowheads="1"/>
          </xdr:cNvSpPr>
        </xdr:nvSpPr>
        <xdr:spPr bwMode="auto">
          <a:xfrm rot="5400000">
            <a:off x="2016" y="864"/>
            <a:ext cx="144" cy="240"/>
          </a:xfrm>
          <a:prstGeom prst="triangle">
            <a:avLst>
              <a:gd name="adj" fmla="val 50000"/>
            </a:avLst>
          </a:prstGeom>
          <a:solidFill>
            <a:srgbClr xmlns:mc="http://schemas.openxmlformats.org/markup-compatibility/2006" xmlns:a14="http://schemas.microsoft.com/office/drawing/2010/main" val="FF9900" mc:Ignorable="a14" a14:legacySpreadsheetColorIndex="52"/>
          </a:solidFill>
          <a:ln w="9525">
            <a:solidFill>
              <a:srgbClr val="000000"/>
            </a:solidFill>
            <a:miter lim="800000"/>
            <a:headEnd/>
            <a:tailEnd/>
          </a:ln>
        </xdr:spPr>
      </xdr:sp>
    </xdr:grpSp>
    <xdr:clientData/>
  </xdr:twoCellAnchor>
  <xdr:twoCellAnchor>
    <xdr:from>
      <xdr:col>0</xdr:col>
      <xdr:colOff>90487</xdr:colOff>
      <xdr:row>0</xdr:row>
      <xdr:rowOff>254794</xdr:rowOff>
    </xdr:from>
    <xdr:to>
      <xdr:col>3</xdr:col>
      <xdr:colOff>1143000</xdr:colOff>
      <xdr:row>0</xdr:row>
      <xdr:rowOff>931099</xdr:rowOff>
    </xdr:to>
    <xdr:pic>
      <xdr:nvPicPr>
        <xdr:cNvPr id="14" name="Picture 10" descr="FFCC - l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0487" y="254794"/>
          <a:ext cx="2778919" cy="6763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29</xdr:col>
      <xdr:colOff>476250</xdr:colOff>
      <xdr:row>0</xdr:row>
      <xdr:rowOff>183357</xdr:rowOff>
    </xdr:from>
    <xdr:to>
      <xdr:col>33</xdr:col>
      <xdr:colOff>566155</xdr:colOff>
      <xdr:row>0</xdr:row>
      <xdr:rowOff>1036284</xdr:rowOff>
    </xdr:to>
    <xdr:pic>
      <xdr:nvPicPr>
        <xdr:cNvPr id="16" name="Picture 1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133344" y="183357"/>
          <a:ext cx="2780717" cy="8529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44</xdr:row>
      <xdr:rowOff>0</xdr:rowOff>
    </xdr:from>
    <xdr:to>
      <xdr:col>1</xdr:col>
      <xdr:colOff>0</xdr:colOff>
      <xdr:row>44</xdr:row>
      <xdr:rowOff>0</xdr:rowOff>
    </xdr:to>
    <xdr:grpSp>
      <xdr:nvGrpSpPr>
        <xdr:cNvPr id="2" name="Group 7">
          <a:extLst>
            <a:ext uri="{FF2B5EF4-FFF2-40B4-BE49-F238E27FC236}">
              <a16:creationId xmlns="" xmlns:a16="http://schemas.microsoft.com/office/drawing/2014/main" id="{00000000-0008-0000-0000-000002000000}"/>
            </a:ext>
          </a:extLst>
        </xdr:cNvPr>
        <xdr:cNvGrpSpPr>
          <a:grpSpLocks/>
        </xdr:cNvGrpSpPr>
      </xdr:nvGrpSpPr>
      <xdr:grpSpPr bwMode="auto">
        <a:xfrm>
          <a:off x="607219" y="12180094"/>
          <a:ext cx="0" cy="0"/>
          <a:chOff x="1968" y="912"/>
          <a:chExt cx="240" cy="576"/>
        </a:xfrm>
      </xdr:grpSpPr>
      <xdr:sp macro="" textlink="">
        <xdr:nvSpPr>
          <xdr:cNvPr id="3" name="Line 8">
            <a:extLst>
              <a:ext uri="{FF2B5EF4-FFF2-40B4-BE49-F238E27FC236}">
                <a16:creationId xmlns="" xmlns:a16="http://schemas.microsoft.com/office/drawing/2014/main" id="{00000000-0008-0000-0000-000003000000}"/>
              </a:ext>
            </a:extLst>
          </xdr:cNvPr>
          <xdr:cNvSpPr>
            <a:spLocks noChangeShapeType="1"/>
          </xdr:cNvSpPr>
        </xdr:nvSpPr>
        <xdr:spPr bwMode="auto">
          <a:xfrm>
            <a:off x="1968" y="912"/>
            <a:ext cx="0" cy="57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 name="AutoShape 9">
            <a:extLst>
              <a:ext uri="{FF2B5EF4-FFF2-40B4-BE49-F238E27FC236}">
                <a16:creationId xmlns="" xmlns:a16="http://schemas.microsoft.com/office/drawing/2014/main" id="{00000000-0008-0000-0000-000004000000}"/>
              </a:ext>
            </a:extLst>
          </xdr:cNvPr>
          <xdr:cNvSpPr>
            <a:spLocks noChangeArrowheads="1"/>
          </xdr:cNvSpPr>
        </xdr:nvSpPr>
        <xdr:spPr bwMode="auto">
          <a:xfrm rot="5400000">
            <a:off x="2016" y="864"/>
            <a:ext cx="144" cy="240"/>
          </a:xfrm>
          <a:prstGeom prst="triangle">
            <a:avLst>
              <a:gd name="adj" fmla="val 50000"/>
            </a:avLst>
          </a:prstGeom>
          <a:solidFill>
            <a:srgbClr xmlns:mc="http://schemas.openxmlformats.org/markup-compatibility/2006" xmlns:a14="http://schemas.microsoft.com/office/drawing/2010/main" val="FF9900" mc:Ignorable="a14" a14:legacySpreadsheetColorIndex="52"/>
          </a:solidFill>
          <a:ln w="9525">
            <a:solidFill>
              <a:srgbClr val="000000"/>
            </a:solidFill>
            <a:miter lim="800000"/>
            <a:headEnd/>
            <a:tailEnd/>
          </a:ln>
        </xdr:spPr>
      </xdr:sp>
    </xdr:grpSp>
    <xdr:clientData/>
  </xdr:twoCellAnchor>
  <xdr:twoCellAnchor>
    <xdr:from>
      <xdr:col>12</xdr:col>
      <xdr:colOff>264583</xdr:colOff>
      <xdr:row>0</xdr:row>
      <xdr:rowOff>109425</xdr:rowOff>
    </xdr:from>
    <xdr:to>
      <xdr:col>17</xdr:col>
      <xdr:colOff>349249</xdr:colOff>
      <xdr:row>0</xdr:row>
      <xdr:rowOff>859592</xdr:rowOff>
    </xdr:to>
    <xdr:pic>
      <xdr:nvPicPr>
        <xdr:cNvPr id="5" name="Picture 39">
          <a:extLst>
            <a:ext uri="{FF2B5EF4-FFF2-40B4-BE49-F238E27FC236}">
              <a16:creationId xmlns=""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41883" y="109425"/>
          <a:ext cx="2913591" cy="7501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43</xdr:row>
      <xdr:rowOff>0</xdr:rowOff>
    </xdr:from>
    <xdr:to>
      <xdr:col>1</xdr:col>
      <xdr:colOff>0</xdr:colOff>
      <xdr:row>43</xdr:row>
      <xdr:rowOff>0</xdr:rowOff>
    </xdr:to>
    <xdr:grpSp>
      <xdr:nvGrpSpPr>
        <xdr:cNvPr id="6" name="Group 17">
          <a:extLst>
            <a:ext uri="{FF2B5EF4-FFF2-40B4-BE49-F238E27FC236}">
              <a16:creationId xmlns="" xmlns:a16="http://schemas.microsoft.com/office/drawing/2014/main" id="{00000000-0008-0000-0000-000007000000}"/>
            </a:ext>
          </a:extLst>
        </xdr:cNvPr>
        <xdr:cNvGrpSpPr>
          <a:grpSpLocks/>
        </xdr:cNvGrpSpPr>
      </xdr:nvGrpSpPr>
      <xdr:grpSpPr bwMode="auto">
        <a:xfrm>
          <a:off x="607219" y="11941969"/>
          <a:ext cx="0" cy="0"/>
          <a:chOff x="1968" y="912"/>
          <a:chExt cx="240" cy="576"/>
        </a:xfrm>
      </xdr:grpSpPr>
      <xdr:sp macro="" textlink="">
        <xdr:nvSpPr>
          <xdr:cNvPr id="7" name="Line 18">
            <a:extLst>
              <a:ext uri="{FF2B5EF4-FFF2-40B4-BE49-F238E27FC236}">
                <a16:creationId xmlns="" xmlns:a16="http://schemas.microsoft.com/office/drawing/2014/main" id="{00000000-0008-0000-0000-000008000000}"/>
              </a:ext>
            </a:extLst>
          </xdr:cNvPr>
          <xdr:cNvSpPr>
            <a:spLocks noChangeShapeType="1"/>
          </xdr:cNvSpPr>
        </xdr:nvSpPr>
        <xdr:spPr bwMode="auto">
          <a:xfrm>
            <a:off x="1968" y="912"/>
            <a:ext cx="0" cy="57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8" name="AutoShape 19">
            <a:extLst>
              <a:ext uri="{FF2B5EF4-FFF2-40B4-BE49-F238E27FC236}">
                <a16:creationId xmlns="" xmlns:a16="http://schemas.microsoft.com/office/drawing/2014/main" id="{00000000-0008-0000-0000-000009000000}"/>
              </a:ext>
            </a:extLst>
          </xdr:cNvPr>
          <xdr:cNvSpPr>
            <a:spLocks noChangeArrowheads="1"/>
          </xdr:cNvSpPr>
        </xdr:nvSpPr>
        <xdr:spPr bwMode="auto">
          <a:xfrm rot="5400000">
            <a:off x="2016" y="864"/>
            <a:ext cx="144" cy="240"/>
          </a:xfrm>
          <a:prstGeom prst="triangle">
            <a:avLst>
              <a:gd name="adj" fmla="val 50000"/>
            </a:avLst>
          </a:prstGeom>
          <a:solidFill>
            <a:srgbClr xmlns:mc="http://schemas.openxmlformats.org/markup-compatibility/2006" xmlns:a14="http://schemas.microsoft.com/office/drawing/2010/main" val="FF9900" mc:Ignorable="a14" a14:legacySpreadsheetColorIndex="52"/>
          </a:solidFill>
          <a:ln w="9525">
            <a:solidFill>
              <a:srgbClr val="000000"/>
            </a:solidFill>
            <a:miter lim="800000"/>
            <a:headEnd/>
            <a:tailEnd/>
          </a:ln>
        </xdr:spPr>
      </xdr:sp>
    </xdr:grpSp>
    <xdr:clientData/>
  </xdr:twoCellAnchor>
  <xdr:twoCellAnchor>
    <xdr:from>
      <xdr:col>1</xdr:col>
      <xdr:colOff>0</xdr:colOff>
      <xdr:row>43</xdr:row>
      <xdr:rowOff>0</xdr:rowOff>
    </xdr:from>
    <xdr:to>
      <xdr:col>1</xdr:col>
      <xdr:colOff>0</xdr:colOff>
      <xdr:row>43</xdr:row>
      <xdr:rowOff>0</xdr:rowOff>
    </xdr:to>
    <xdr:grpSp>
      <xdr:nvGrpSpPr>
        <xdr:cNvPr id="9" name="Group 17">
          <a:extLst>
            <a:ext uri="{FF2B5EF4-FFF2-40B4-BE49-F238E27FC236}">
              <a16:creationId xmlns="" xmlns:a16="http://schemas.microsoft.com/office/drawing/2014/main" id="{00000000-0008-0000-0000-00000A000000}"/>
            </a:ext>
          </a:extLst>
        </xdr:cNvPr>
        <xdr:cNvGrpSpPr>
          <a:grpSpLocks/>
        </xdr:cNvGrpSpPr>
      </xdr:nvGrpSpPr>
      <xdr:grpSpPr bwMode="auto">
        <a:xfrm>
          <a:off x="607219" y="11941969"/>
          <a:ext cx="0" cy="0"/>
          <a:chOff x="1968" y="912"/>
          <a:chExt cx="240" cy="576"/>
        </a:xfrm>
      </xdr:grpSpPr>
      <xdr:sp macro="" textlink="">
        <xdr:nvSpPr>
          <xdr:cNvPr id="10" name="Line 18">
            <a:extLst>
              <a:ext uri="{FF2B5EF4-FFF2-40B4-BE49-F238E27FC236}">
                <a16:creationId xmlns="" xmlns:a16="http://schemas.microsoft.com/office/drawing/2014/main" id="{00000000-0008-0000-0000-00000B000000}"/>
              </a:ext>
            </a:extLst>
          </xdr:cNvPr>
          <xdr:cNvSpPr>
            <a:spLocks noChangeShapeType="1"/>
          </xdr:cNvSpPr>
        </xdr:nvSpPr>
        <xdr:spPr bwMode="auto">
          <a:xfrm>
            <a:off x="1968" y="912"/>
            <a:ext cx="0" cy="57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 name="AutoShape 19">
            <a:extLst>
              <a:ext uri="{FF2B5EF4-FFF2-40B4-BE49-F238E27FC236}">
                <a16:creationId xmlns="" xmlns:a16="http://schemas.microsoft.com/office/drawing/2014/main" id="{00000000-0008-0000-0000-00000C000000}"/>
              </a:ext>
            </a:extLst>
          </xdr:cNvPr>
          <xdr:cNvSpPr>
            <a:spLocks noChangeArrowheads="1"/>
          </xdr:cNvSpPr>
        </xdr:nvSpPr>
        <xdr:spPr bwMode="auto">
          <a:xfrm rot="5400000">
            <a:off x="2016" y="864"/>
            <a:ext cx="144" cy="240"/>
          </a:xfrm>
          <a:prstGeom prst="triangle">
            <a:avLst>
              <a:gd name="adj" fmla="val 50000"/>
            </a:avLst>
          </a:prstGeom>
          <a:solidFill>
            <a:srgbClr xmlns:mc="http://schemas.openxmlformats.org/markup-compatibility/2006" xmlns:a14="http://schemas.microsoft.com/office/drawing/2010/main" val="FF9900" mc:Ignorable="a14" a14:legacySpreadsheetColorIndex="52"/>
          </a:solidFill>
          <a:ln w="9525">
            <a:solidFill>
              <a:srgbClr val="000000"/>
            </a:solidFill>
            <a:miter lim="800000"/>
            <a:headEnd/>
            <a:tailEnd/>
          </a:ln>
        </xdr:spPr>
      </xdr:sp>
    </xdr:grpSp>
    <xdr:clientData/>
  </xdr:twoCellAnchor>
  <xdr:twoCellAnchor>
    <xdr:from>
      <xdr:col>0</xdr:col>
      <xdr:colOff>90487</xdr:colOff>
      <xdr:row>0</xdr:row>
      <xdr:rowOff>254794</xdr:rowOff>
    </xdr:from>
    <xdr:to>
      <xdr:col>3</xdr:col>
      <xdr:colOff>1143000</xdr:colOff>
      <xdr:row>0</xdr:row>
      <xdr:rowOff>931099</xdr:rowOff>
    </xdr:to>
    <xdr:pic>
      <xdr:nvPicPr>
        <xdr:cNvPr id="12" name="Picture 10" descr="FFCC - l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0487" y="254794"/>
          <a:ext cx="2786063" cy="6763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29</xdr:col>
      <xdr:colOff>476250</xdr:colOff>
      <xdr:row>0</xdr:row>
      <xdr:rowOff>183357</xdr:rowOff>
    </xdr:from>
    <xdr:to>
      <xdr:col>33</xdr:col>
      <xdr:colOff>566155</xdr:colOff>
      <xdr:row>0</xdr:row>
      <xdr:rowOff>1036284</xdr:rowOff>
    </xdr:to>
    <xdr:pic>
      <xdr:nvPicPr>
        <xdr:cNvPr id="13" name="Picture 1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154775" y="183357"/>
          <a:ext cx="2785480" cy="8529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44</xdr:row>
      <xdr:rowOff>0</xdr:rowOff>
    </xdr:from>
    <xdr:to>
      <xdr:col>1</xdr:col>
      <xdr:colOff>0</xdr:colOff>
      <xdr:row>44</xdr:row>
      <xdr:rowOff>0</xdr:rowOff>
    </xdr:to>
    <xdr:grpSp>
      <xdr:nvGrpSpPr>
        <xdr:cNvPr id="2" name="Group 7">
          <a:extLst>
            <a:ext uri="{FF2B5EF4-FFF2-40B4-BE49-F238E27FC236}">
              <a16:creationId xmlns="" xmlns:a16="http://schemas.microsoft.com/office/drawing/2014/main" id="{00000000-0008-0000-0000-000002000000}"/>
            </a:ext>
          </a:extLst>
        </xdr:cNvPr>
        <xdr:cNvGrpSpPr>
          <a:grpSpLocks/>
        </xdr:cNvGrpSpPr>
      </xdr:nvGrpSpPr>
      <xdr:grpSpPr bwMode="auto">
        <a:xfrm>
          <a:off x="607219" y="12180094"/>
          <a:ext cx="0" cy="0"/>
          <a:chOff x="1968" y="912"/>
          <a:chExt cx="240" cy="576"/>
        </a:xfrm>
      </xdr:grpSpPr>
      <xdr:sp macro="" textlink="">
        <xdr:nvSpPr>
          <xdr:cNvPr id="3" name="Line 8">
            <a:extLst>
              <a:ext uri="{FF2B5EF4-FFF2-40B4-BE49-F238E27FC236}">
                <a16:creationId xmlns="" xmlns:a16="http://schemas.microsoft.com/office/drawing/2014/main" id="{00000000-0008-0000-0000-000003000000}"/>
              </a:ext>
            </a:extLst>
          </xdr:cNvPr>
          <xdr:cNvSpPr>
            <a:spLocks noChangeShapeType="1"/>
          </xdr:cNvSpPr>
        </xdr:nvSpPr>
        <xdr:spPr bwMode="auto">
          <a:xfrm>
            <a:off x="1968" y="912"/>
            <a:ext cx="0" cy="57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 name="AutoShape 9">
            <a:extLst>
              <a:ext uri="{FF2B5EF4-FFF2-40B4-BE49-F238E27FC236}">
                <a16:creationId xmlns="" xmlns:a16="http://schemas.microsoft.com/office/drawing/2014/main" id="{00000000-0008-0000-0000-000004000000}"/>
              </a:ext>
            </a:extLst>
          </xdr:cNvPr>
          <xdr:cNvSpPr>
            <a:spLocks noChangeArrowheads="1"/>
          </xdr:cNvSpPr>
        </xdr:nvSpPr>
        <xdr:spPr bwMode="auto">
          <a:xfrm rot="5400000">
            <a:off x="2016" y="864"/>
            <a:ext cx="144" cy="240"/>
          </a:xfrm>
          <a:prstGeom prst="triangle">
            <a:avLst>
              <a:gd name="adj" fmla="val 50000"/>
            </a:avLst>
          </a:prstGeom>
          <a:solidFill>
            <a:srgbClr xmlns:mc="http://schemas.openxmlformats.org/markup-compatibility/2006" xmlns:a14="http://schemas.microsoft.com/office/drawing/2010/main" val="FF9900" mc:Ignorable="a14" a14:legacySpreadsheetColorIndex="52"/>
          </a:solidFill>
          <a:ln w="9525">
            <a:solidFill>
              <a:srgbClr val="000000"/>
            </a:solidFill>
            <a:miter lim="800000"/>
            <a:headEnd/>
            <a:tailEnd/>
          </a:ln>
        </xdr:spPr>
      </xdr:sp>
    </xdr:grpSp>
    <xdr:clientData/>
  </xdr:twoCellAnchor>
  <xdr:twoCellAnchor>
    <xdr:from>
      <xdr:col>12</xdr:col>
      <xdr:colOff>264583</xdr:colOff>
      <xdr:row>0</xdr:row>
      <xdr:rowOff>109425</xdr:rowOff>
    </xdr:from>
    <xdr:to>
      <xdr:col>17</xdr:col>
      <xdr:colOff>349249</xdr:colOff>
      <xdr:row>0</xdr:row>
      <xdr:rowOff>859592</xdr:rowOff>
    </xdr:to>
    <xdr:pic>
      <xdr:nvPicPr>
        <xdr:cNvPr id="5" name="Picture 39">
          <a:extLst>
            <a:ext uri="{FF2B5EF4-FFF2-40B4-BE49-F238E27FC236}">
              <a16:creationId xmlns=""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41883" y="109425"/>
          <a:ext cx="2913591" cy="7501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43</xdr:row>
      <xdr:rowOff>0</xdr:rowOff>
    </xdr:from>
    <xdr:to>
      <xdr:col>1</xdr:col>
      <xdr:colOff>0</xdr:colOff>
      <xdr:row>43</xdr:row>
      <xdr:rowOff>0</xdr:rowOff>
    </xdr:to>
    <xdr:grpSp>
      <xdr:nvGrpSpPr>
        <xdr:cNvPr id="6" name="Group 17">
          <a:extLst>
            <a:ext uri="{FF2B5EF4-FFF2-40B4-BE49-F238E27FC236}">
              <a16:creationId xmlns="" xmlns:a16="http://schemas.microsoft.com/office/drawing/2014/main" id="{00000000-0008-0000-0000-000007000000}"/>
            </a:ext>
          </a:extLst>
        </xdr:cNvPr>
        <xdr:cNvGrpSpPr>
          <a:grpSpLocks/>
        </xdr:cNvGrpSpPr>
      </xdr:nvGrpSpPr>
      <xdr:grpSpPr bwMode="auto">
        <a:xfrm>
          <a:off x="607219" y="11941969"/>
          <a:ext cx="0" cy="0"/>
          <a:chOff x="1968" y="912"/>
          <a:chExt cx="240" cy="576"/>
        </a:xfrm>
      </xdr:grpSpPr>
      <xdr:sp macro="" textlink="">
        <xdr:nvSpPr>
          <xdr:cNvPr id="7" name="Line 18">
            <a:extLst>
              <a:ext uri="{FF2B5EF4-FFF2-40B4-BE49-F238E27FC236}">
                <a16:creationId xmlns="" xmlns:a16="http://schemas.microsoft.com/office/drawing/2014/main" id="{00000000-0008-0000-0000-000008000000}"/>
              </a:ext>
            </a:extLst>
          </xdr:cNvPr>
          <xdr:cNvSpPr>
            <a:spLocks noChangeShapeType="1"/>
          </xdr:cNvSpPr>
        </xdr:nvSpPr>
        <xdr:spPr bwMode="auto">
          <a:xfrm>
            <a:off x="1968" y="912"/>
            <a:ext cx="0" cy="57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8" name="AutoShape 19">
            <a:extLst>
              <a:ext uri="{FF2B5EF4-FFF2-40B4-BE49-F238E27FC236}">
                <a16:creationId xmlns="" xmlns:a16="http://schemas.microsoft.com/office/drawing/2014/main" id="{00000000-0008-0000-0000-000009000000}"/>
              </a:ext>
            </a:extLst>
          </xdr:cNvPr>
          <xdr:cNvSpPr>
            <a:spLocks noChangeArrowheads="1"/>
          </xdr:cNvSpPr>
        </xdr:nvSpPr>
        <xdr:spPr bwMode="auto">
          <a:xfrm rot="5400000">
            <a:off x="2016" y="864"/>
            <a:ext cx="144" cy="240"/>
          </a:xfrm>
          <a:prstGeom prst="triangle">
            <a:avLst>
              <a:gd name="adj" fmla="val 50000"/>
            </a:avLst>
          </a:prstGeom>
          <a:solidFill>
            <a:srgbClr xmlns:mc="http://schemas.openxmlformats.org/markup-compatibility/2006" xmlns:a14="http://schemas.microsoft.com/office/drawing/2010/main" val="FF9900" mc:Ignorable="a14" a14:legacySpreadsheetColorIndex="52"/>
          </a:solidFill>
          <a:ln w="9525">
            <a:solidFill>
              <a:srgbClr val="000000"/>
            </a:solidFill>
            <a:miter lim="800000"/>
            <a:headEnd/>
            <a:tailEnd/>
          </a:ln>
        </xdr:spPr>
      </xdr:sp>
    </xdr:grpSp>
    <xdr:clientData/>
  </xdr:twoCellAnchor>
  <xdr:twoCellAnchor>
    <xdr:from>
      <xdr:col>1</xdr:col>
      <xdr:colOff>0</xdr:colOff>
      <xdr:row>43</xdr:row>
      <xdr:rowOff>0</xdr:rowOff>
    </xdr:from>
    <xdr:to>
      <xdr:col>1</xdr:col>
      <xdr:colOff>0</xdr:colOff>
      <xdr:row>43</xdr:row>
      <xdr:rowOff>0</xdr:rowOff>
    </xdr:to>
    <xdr:grpSp>
      <xdr:nvGrpSpPr>
        <xdr:cNvPr id="9" name="Group 17">
          <a:extLst>
            <a:ext uri="{FF2B5EF4-FFF2-40B4-BE49-F238E27FC236}">
              <a16:creationId xmlns="" xmlns:a16="http://schemas.microsoft.com/office/drawing/2014/main" id="{00000000-0008-0000-0000-00000A000000}"/>
            </a:ext>
          </a:extLst>
        </xdr:cNvPr>
        <xdr:cNvGrpSpPr>
          <a:grpSpLocks/>
        </xdr:cNvGrpSpPr>
      </xdr:nvGrpSpPr>
      <xdr:grpSpPr bwMode="auto">
        <a:xfrm>
          <a:off x="607219" y="11941969"/>
          <a:ext cx="0" cy="0"/>
          <a:chOff x="1968" y="912"/>
          <a:chExt cx="240" cy="576"/>
        </a:xfrm>
      </xdr:grpSpPr>
      <xdr:sp macro="" textlink="">
        <xdr:nvSpPr>
          <xdr:cNvPr id="10" name="Line 18">
            <a:extLst>
              <a:ext uri="{FF2B5EF4-FFF2-40B4-BE49-F238E27FC236}">
                <a16:creationId xmlns="" xmlns:a16="http://schemas.microsoft.com/office/drawing/2014/main" id="{00000000-0008-0000-0000-00000B000000}"/>
              </a:ext>
            </a:extLst>
          </xdr:cNvPr>
          <xdr:cNvSpPr>
            <a:spLocks noChangeShapeType="1"/>
          </xdr:cNvSpPr>
        </xdr:nvSpPr>
        <xdr:spPr bwMode="auto">
          <a:xfrm>
            <a:off x="1968" y="912"/>
            <a:ext cx="0" cy="57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 name="AutoShape 19">
            <a:extLst>
              <a:ext uri="{FF2B5EF4-FFF2-40B4-BE49-F238E27FC236}">
                <a16:creationId xmlns="" xmlns:a16="http://schemas.microsoft.com/office/drawing/2014/main" id="{00000000-0008-0000-0000-00000C000000}"/>
              </a:ext>
            </a:extLst>
          </xdr:cNvPr>
          <xdr:cNvSpPr>
            <a:spLocks noChangeArrowheads="1"/>
          </xdr:cNvSpPr>
        </xdr:nvSpPr>
        <xdr:spPr bwMode="auto">
          <a:xfrm rot="5400000">
            <a:off x="2016" y="864"/>
            <a:ext cx="144" cy="240"/>
          </a:xfrm>
          <a:prstGeom prst="triangle">
            <a:avLst>
              <a:gd name="adj" fmla="val 50000"/>
            </a:avLst>
          </a:prstGeom>
          <a:solidFill>
            <a:srgbClr xmlns:mc="http://schemas.openxmlformats.org/markup-compatibility/2006" xmlns:a14="http://schemas.microsoft.com/office/drawing/2010/main" val="FF9900" mc:Ignorable="a14" a14:legacySpreadsheetColorIndex="52"/>
          </a:solidFill>
          <a:ln w="9525">
            <a:solidFill>
              <a:srgbClr val="000000"/>
            </a:solidFill>
            <a:miter lim="800000"/>
            <a:headEnd/>
            <a:tailEnd/>
          </a:ln>
        </xdr:spPr>
      </xdr:sp>
    </xdr:grpSp>
    <xdr:clientData/>
  </xdr:twoCellAnchor>
  <xdr:twoCellAnchor>
    <xdr:from>
      <xdr:col>0</xdr:col>
      <xdr:colOff>90487</xdr:colOff>
      <xdr:row>0</xdr:row>
      <xdr:rowOff>254794</xdr:rowOff>
    </xdr:from>
    <xdr:to>
      <xdr:col>3</xdr:col>
      <xdr:colOff>1143000</xdr:colOff>
      <xdr:row>0</xdr:row>
      <xdr:rowOff>931099</xdr:rowOff>
    </xdr:to>
    <xdr:pic>
      <xdr:nvPicPr>
        <xdr:cNvPr id="12" name="Picture 10" descr="FFCC - l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0487" y="254794"/>
          <a:ext cx="2786063" cy="6763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29</xdr:col>
      <xdr:colOff>476250</xdr:colOff>
      <xdr:row>0</xdr:row>
      <xdr:rowOff>183357</xdr:rowOff>
    </xdr:from>
    <xdr:to>
      <xdr:col>33</xdr:col>
      <xdr:colOff>566155</xdr:colOff>
      <xdr:row>0</xdr:row>
      <xdr:rowOff>1036284</xdr:rowOff>
    </xdr:to>
    <xdr:pic>
      <xdr:nvPicPr>
        <xdr:cNvPr id="13" name="Picture 1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154775" y="183357"/>
          <a:ext cx="2785480" cy="8529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44</xdr:row>
      <xdr:rowOff>0</xdr:rowOff>
    </xdr:from>
    <xdr:to>
      <xdr:col>0</xdr:col>
      <xdr:colOff>0</xdr:colOff>
      <xdr:row>44</xdr:row>
      <xdr:rowOff>0</xdr:rowOff>
    </xdr:to>
    <xdr:grpSp>
      <xdr:nvGrpSpPr>
        <xdr:cNvPr id="2" name="Group 7">
          <a:extLst>
            <a:ext uri="{FF2B5EF4-FFF2-40B4-BE49-F238E27FC236}">
              <a16:creationId xmlns="" xmlns:a16="http://schemas.microsoft.com/office/drawing/2014/main" id="{00000000-0008-0000-0000-000002000000}"/>
            </a:ext>
          </a:extLst>
        </xdr:cNvPr>
        <xdr:cNvGrpSpPr>
          <a:grpSpLocks/>
        </xdr:cNvGrpSpPr>
      </xdr:nvGrpSpPr>
      <xdr:grpSpPr bwMode="auto">
        <a:xfrm>
          <a:off x="0" y="12192000"/>
          <a:ext cx="0" cy="0"/>
          <a:chOff x="1968" y="912"/>
          <a:chExt cx="240" cy="576"/>
        </a:xfrm>
      </xdr:grpSpPr>
      <xdr:sp macro="" textlink="">
        <xdr:nvSpPr>
          <xdr:cNvPr id="3" name="Line 8">
            <a:extLst>
              <a:ext uri="{FF2B5EF4-FFF2-40B4-BE49-F238E27FC236}">
                <a16:creationId xmlns="" xmlns:a16="http://schemas.microsoft.com/office/drawing/2014/main" id="{00000000-0008-0000-0000-000003000000}"/>
              </a:ext>
            </a:extLst>
          </xdr:cNvPr>
          <xdr:cNvSpPr>
            <a:spLocks noChangeShapeType="1"/>
          </xdr:cNvSpPr>
        </xdr:nvSpPr>
        <xdr:spPr bwMode="auto">
          <a:xfrm>
            <a:off x="1968" y="912"/>
            <a:ext cx="0" cy="57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 name="AutoShape 9">
            <a:extLst>
              <a:ext uri="{FF2B5EF4-FFF2-40B4-BE49-F238E27FC236}">
                <a16:creationId xmlns="" xmlns:a16="http://schemas.microsoft.com/office/drawing/2014/main" id="{00000000-0008-0000-0000-000004000000}"/>
              </a:ext>
            </a:extLst>
          </xdr:cNvPr>
          <xdr:cNvSpPr>
            <a:spLocks noChangeArrowheads="1"/>
          </xdr:cNvSpPr>
        </xdr:nvSpPr>
        <xdr:spPr bwMode="auto">
          <a:xfrm rot="5400000">
            <a:off x="2016" y="864"/>
            <a:ext cx="144" cy="240"/>
          </a:xfrm>
          <a:prstGeom prst="triangle">
            <a:avLst>
              <a:gd name="adj" fmla="val 50000"/>
            </a:avLst>
          </a:prstGeom>
          <a:solidFill>
            <a:srgbClr xmlns:mc="http://schemas.openxmlformats.org/markup-compatibility/2006" xmlns:a14="http://schemas.microsoft.com/office/drawing/2010/main" val="FF9900" mc:Ignorable="a14" a14:legacySpreadsheetColorIndex="52"/>
          </a:solidFill>
          <a:ln w="9525">
            <a:solidFill>
              <a:srgbClr val="000000"/>
            </a:solidFill>
            <a:miter lim="800000"/>
            <a:headEnd/>
            <a:tailEnd/>
          </a:ln>
        </xdr:spPr>
      </xdr:sp>
    </xdr:grpSp>
    <xdr:clientData/>
  </xdr:twoCellAnchor>
  <xdr:twoCellAnchor>
    <xdr:from>
      <xdr:col>0</xdr:col>
      <xdr:colOff>0</xdr:colOff>
      <xdr:row>43</xdr:row>
      <xdr:rowOff>0</xdr:rowOff>
    </xdr:from>
    <xdr:to>
      <xdr:col>0</xdr:col>
      <xdr:colOff>0</xdr:colOff>
      <xdr:row>43</xdr:row>
      <xdr:rowOff>0</xdr:rowOff>
    </xdr:to>
    <xdr:grpSp>
      <xdr:nvGrpSpPr>
        <xdr:cNvPr id="6" name="Group 17">
          <a:extLst>
            <a:ext uri="{FF2B5EF4-FFF2-40B4-BE49-F238E27FC236}">
              <a16:creationId xmlns="" xmlns:a16="http://schemas.microsoft.com/office/drawing/2014/main" id="{00000000-0008-0000-0000-000007000000}"/>
            </a:ext>
          </a:extLst>
        </xdr:cNvPr>
        <xdr:cNvGrpSpPr>
          <a:grpSpLocks/>
        </xdr:cNvGrpSpPr>
      </xdr:nvGrpSpPr>
      <xdr:grpSpPr bwMode="auto">
        <a:xfrm>
          <a:off x="0" y="11953875"/>
          <a:ext cx="0" cy="0"/>
          <a:chOff x="1968" y="912"/>
          <a:chExt cx="240" cy="576"/>
        </a:xfrm>
      </xdr:grpSpPr>
      <xdr:sp macro="" textlink="">
        <xdr:nvSpPr>
          <xdr:cNvPr id="7" name="Line 18">
            <a:extLst>
              <a:ext uri="{FF2B5EF4-FFF2-40B4-BE49-F238E27FC236}">
                <a16:creationId xmlns="" xmlns:a16="http://schemas.microsoft.com/office/drawing/2014/main" id="{00000000-0008-0000-0000-000008000000}"/>
              </a:ext>
            </a:extLst>
          </xdr:cNvPr>
          <xdr:cNvSpPr>
            <a:spLocks noChangeShapeType="1"/>
          </xdr:cNvSpPr>
        </xdr:nvSpPr>
        <xdr:spPr bwMode="auto">
          <a:xfrm>
            <a:off x="1968" y="912"/>
            <a:ext cx="0" cy="57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8" name="AutoShape 19">
            <a:extLst>
              <a:ext uri="{FF2B5EF4-FFF2-40B4-BE49-F238E27FC236}">
                <a16:creationId xmlns="" xmlns:a16="http://schemas.microsoft.com/office/drawing/2014/main" id="{00000000-0008-0000-0000-000009000000}"/>
              </a:ext>
            </a:extLst>
          </xdr:cNvPr>
          <xdr:cNvSpPr>
            <a:spLocks noChangeArrowheads="1"/>
          </xdr:cNvSpPr>
        </xdr:nvSpPr>
        <xdr:spPr bwMode="auto">
          <a:xfrm rot="5400000">
            <a:off x="2016" y="864"/>
            <a:ext cx="144" cy="240"/>
          </a:xfrm>
          <a:prstGeom prst="triangle">
            <a:avLst>
              <a:gd name="adj" fmla="val 50000"/>
            </a:avLst>
          </a:prstGeom>
          <a:solidFill>
            <a:srgbClr xmlns:mc="http://schemas.openxmlformats.org/markup-compatibility/2006" xmlns:a14="http://schemas.microsoft.com/office/drawing/2010/main" val="FF9900" mc:Ignorable="a14" a14:legacySpreadsheetColorIndex="52"/>
          </a:solidFill>
          <a:ln w="9525">
            <a:solidFill>
              <a:srgbClr val="000000"/>
            </a:solidFill>
            <a:miter lim="800000"/>
            <a:headEnd/>
            <a:tailEnd/>
          </a:ln>
        </xdr:spPr>
      </xdr:sp>
    </xdr:grpSp>
    <xdr:clientData/>
  </xdr:twoCellAnchor>
  <xdr:twoCellAnchor>
    <xdr:from>
      <xdr:col>0</xdr:col>
      <xdr:colOff>0</xdr:colOff>
      <xdr:row>43</xdr:row>
      <xdr:rowOff>0</xdr:rowOff>
    </xdr:from>
    <xdr:to>
      <xdr:col>0</xdr:col>
      <xdr:colOff>0</xdr:colOff>
      <xdr:row>43</xdr:row>
      <xdr:rowOff>0</xdr:rowOff>
    </xdr:to>
    <xdr:grpSp>
      <xdr:nvGrpSpPr>
        <xdr:cNvPr id="9" name="Group 17">
          <a:extLst>
            <a:ext uri="{FF2B5EF4-FFF2-40B4-BE49-F238E27FC236}">
              <a16:creationId xmlns="" xmlns:a16="http://schemas.microsoft.com/office/drawing/2014/main" id="{00000000-0008-0000-0000-00000A000000}"/>
            </a:ext>
          </a:extLst>
        </xdr:cNvPr>
        <xdr:cNvGrpSpPr>
          <a:grpSpLocks/>
        </xdr:cNvGrpSpPr>
      </xdr:nvGrpSpPr>
      <xdr:grpSpPr bwMode="auto">
        <a:xfrm>
          <a:off x="0" y="11953875"/>
          <a:ext cx="0" cy="0"/>
          <a:chOff x="1968" y="912"/>
          <a:chExt cx="240" cy="576"/>
        </a:xfrm>
      </xdr:grpSpPr>
      <xdr:sp macro="" textlink="">
        <xdr:nvSpPr>
          <xdr:cNvPr id="10" name="Line 18">
            <a:extLst>
              <a:ext uri="{FF2B5EF4-FFF2-40B4-BE49-F238E27FC236}">
                <a16:creationId xmlns="" xmlns:a16="http://schemas.microsoft.com/office/drawing/2014/main" id="{00000000-0008-0000-0000-00000B000000}"/>
              </a:ext>
            </a:extLst>
          </xdr:cNvPr>
          <xdr:cNvSpPr>
            <a:spLocks noChangeShapeType="1"/>
          </xdr:cNvSpPr>
        </xdr:nvSpPr>
        <xdr:spPr bwMode="auto">
          <a:xfrm>
            <a:off x="1968" y="912"/>
            <a:ext cx="0" cy="57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 name="AutoShape 19">
            <a:extLst>
              <a:ext uri="{FF2B5EF4-FFF2-40B4-BE49-F238E27FC236}">
                <a16:creationId xmlns="" xmlns:a16="http://schemas.microsoft.com/office/drawing/2014/main" id="{00000000-0008-0000-0000-00000C000000}"/>
              </a:ext>
            </a:extLst>
          </xdr:cNvPr>
          <xdr:cNvSpPr>
            <a:spLocks noChangeArrowheads="1"/>
          </xdr:cNvSpPr>
        </xdr:nvSpPr>
        <xdr:spPr bwMode="auto">
          <a:xfrm rot="5400000">
            <a:off x="2016" y="864"/>
            <a:ext cx="144" cy="240"/>
          </a:xfrm>
          <a:prstGeom prst="triangle">
            <a:avLst>
              <a:gd name="adj" fmla="val 50000"/>
            </a:avLst>
          </a:prstGeom>
          <a:solidFill>
            <a:srgbClr xmlns:mc="http://schemas.openxmlformats.org/markup-compatibility/2006" xmlns:a14="http://schemas.microsoft.com/office/drawing/2010/main" val="FF9900" mc:Ignorable="a14" a14:legacySpreadsheetColorIndex="52"/>
          </a:solidFill>
          <a:ln w="9525">
            <a:solidFill>
              <a:srgbClr val="000000"/>
            </a:solidFill>
            <a:miter lim="800000"/>
            <a:headEnd/>
            <a:tailEnd/>
          </a:ln>
        </xdr:spPr>
      </xdr:sp>
    </xdr:grpSp>
    <xdr:clientData/>
  </xdr:twoCellAnchor>
  <xdr:twoCellAnchor editAs="oneCell">
    <xdr:from>
      <xdr:col>25</xdr:col>
      <xdr:colOff>619124</xdr:colOff>
      <xdr:row>0</xdr:row>
      <xdr:rowOff>312908</xdr:rowOff>
    </xdr:from>
    <xdr:to>
      <xdr:col>29</xdr:col>
      <xdr:colOff>451116</xdr:colOff>
      <xdr:row>0</xdr:row>
      <xdr:rowOff>843189</xdr:rowOff>
    </xdr:to>
    <xdr:pic>
      <xdr:nvPicPr>
        <xdr:cNvPr id="15" name="Picture 14" descr="Geelong Motorsport Club">
          <a:extLst>
            <a:ext uri="{FF2B5EF4-FFF2-40B4-BE49-F238E27FC236}">
              <a16:creationId xmlns:a16="http://schemas.microsoft.com/office/drawing/2014/main" xmlns="" id="{00000000-0008-0000-0000-00000F000000}"/>
            </a:ext>
          </a:extLst>
        </xdr:cNvPr>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16692562" y="312908"/>
          <a:ext cx="2320398" cy="530281"/>
        </a:xfrm>
        <a:prstGeom prst="rect">
          <a:avLst/>
        </a:prstGeom>
        <a:noFill/>
        <a:ln>
          <a:noFill/>
        </a:ln>
      </xdr:spPr>
    </xdr:pic>
    <xdr:clientData/>
  </xdr:twoCellAnchor>
  <xdr:twoCellAnchor editAs="oneCell">
    <xdr:from>
      <xdr:col>0</xdr:col>
      <xdr:colOff>297656</xdr:colOff>
      <xdr:row>0</xdr:row>
      <xdr:rowOff>71437</xdr:rowOff>
    </xdr:from>
    <xdr:to>
      <xdr:col>2</xdr:col>
      <xdr:colOff>1085169</xdr:colOff>
      <xdr:row>0</xdr:row>
      <xdr:rowOff>1183820</xdr:rowOff>
    </xdr:to>
    <xdr:pic>
      <xdr:nvPicPr>
        <xdr:cNvPr id="16" name="Picture 15" descr="WDCC - Single Logo">
          <a:extLst>
            <a:ext uri="{FF2B5EF4-FFF2-40B4-BE49-F238E27FC236}">
              <a16:creationId xmlns:a16="http://schemas.microsoft.com/office/drawing/2014/main" xmlns="" id="{00000000-0008-0000-0000-00000D000000}"/>
            </a:ext>
          </a:extLst>
        </xdr:cNvPr>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rcRect/>
        <a:stretch>
          <a:fillRect/>
        </a:stretch>
      </xdr:blipFill>
      <xdr:spPr bwMode="auto">
        <a:xfrm>
          <a:off x="904875" y="71437"/>
          <a:ext cx="1906701" cy="1112383"/>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1228725</xdr:colOff>
      <xdr:row>2</xdr:row>
      <xdr:rowOff>19050</xdr:rowOff>
    </xdr:from>
    <xdr:to>
      <xdr:col>2</xdr:col>
      <xdr:colOff>9525</xdr:colOff>
      <xdr:row>4</xdr:row>
      <xdr:rowOff>200025</xdr:rowOff>
    </xdr:to>
    <xdr:sp macro="" textlink="">
      <xdr:nvSpPr>
        <xdr:cNvPr id="2" name="Freeform 1"/>
        <xdr:cNvSpPr/>
      </xdr:nvSpPr>
      <xdr:spPr>
        <a:xfrm>
          <a:off x="1228725" y="419100"/>
          <a:ext cx="647700" cy="657225"/>
        </a:xfrm>
        <a:custGeom>
          <a:avLst/>
          <a:gdLst>
            <a:gd name="connsiteX0" fmla="*/ 0 w 647700"/>
            <a:gd name="connsiteY0" fmla="*/ 0 h 657225"/>
            <a:gd name="connsiteX1" fmla="*/ 647700 w 647700"/>
            <a:gd name="connsiteY1" fmla="*/ 219075 h 657225"/>
            <a:gd name="connsiteX2" fmla="*/ 28575 w 647700"/>
            <a:gd name="connsiteY2" fmla="*/ 657225 h 657225"/>
          </a:gdLst>
          <a:ahLst/>
          <a:cxnLst>
            <a:cxn ang="0">
              <a:pos x="connsiteX0" y="connsiteY0"/>
            </a:cxn>
            <a:cxn ang="0">
              <a:pos x="connsiteX1" y="connsiteY1"/>
            </a:cxn>
            <a:cxn ang="0">
              <a:pos x="connsiteX2" y="connsiteY2"/>
            </a:cxn>
          </a:cxnLst>
          <a:rect l="l" t="t" r="r" b="b"/>
          <a:pathLst>
            <a:path w="647700" h="657225">
              <a:moveTo>
                <a:pt x="0" y="0"/>
              </a:moveTo>
              <a:lnTo>
                <a:pt x="647700" y="219075"/>
              </a:lnTo>
              <a:lnTo>
                <a:pt x="28575" y="657225"/>
              </a:lnTo>
            </a:path>
          </a:pathLst>
        </a:cu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0</xdr:col>
      <xdr:colOff>1095375</xdr:colOff>
      <xdr:row>8</xdr:row>
      <xdr:rowOff>38100</xdr:rowOff>
    </xdr:from>
    <xdr:to>
      <xdr:col>1</xdr:col>
      <xdr:colOff>485775</xdr:colOff>
      <xdr:row>10</xdr:row>
      <xdr:rowOff>219075</xdr:rowOff>
    </xdr:to>
    <xdr:sp macro="" textlink="">
      <xdr:nvSpPr>
        <xdr:cNvPr id="3" name="Freeform 2"/>
        <xdr:cNvSpPr/>
      </xdr:nvSpPr>
      <xdr:spPr>
        <a:xfrm>
          <a:off x="1095375" y="1790700"/>
          <a:ext cx="647700" cy="657225"/>
        </a:xfrm>
        <a:custGeom>
          <a:avLst/>
          <a:gdLst>
            <a:gd name="connsiteX0" fmla="*/ 0 w 647700"/>
            <a:gd name="connsiteY0" fmla="*/ 0 h 657225"/>
            <a:gd name="connsiteX1" fmla="*/ 647700 w 647700"/>
            <a:gd name="connsiteY1" fmla="*/ 219075 h 657225"/>
            <a:gd name="connsiteX2" fmla="*/ 28575 w 647700"/>
            <a:gd name="connsiteY2" fmla="*/ 657225 h 657225"/>
          </a:gdLst>
          <a:ahLst/>
          <a:cxnLst>
            <a:cxn ang="0">
              <a:pos x="connsiteX0" y="connsiteY0"/>
            </a:cxn>
            <a:cxn ang="0">
              <a:pos x="connsiteX1" y="connsiteY1"/>
            </a:cxn>
            <a:cxn ang="0">
              <a:pos x="connsiteX2" y="connsiteY2"/>
            </a:cxn>
          </a:cxnLst>
          <a:rect l="l" t="t" r="r" b="b"/>
          <a:pathLst>
            <a:path w="647700" h="657225">
              <a:moveTo>
                <a:pt x="0" y="0"/>
              </a:moveTo>
              <a:lnTo>
                <a:pt x="647700" y="219075"/>
              </a:lnTo>
              <a:lnTo>
                <a:pt x="28575" y="657225"/>
              </a:lnTo>
            </a:path>
          </a:pathLst>
        </a:cu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1</xdr:col>
      <xdr:colOff>28575</xdr:colOff>
      <xdr:row>13</xdr:row>
      <xdr:rowOff>209550</xdr:rowOff>
    </xdr:from>
    <xdr:to>
      <xdr:col>1</xdr:col>
      <xdr:colOff>514349</xdr:colOff>
      <xdr:row>16</xdr:row>
      <xdr:rowOff>200025</xdr:rowOff>
    </xdr:to>
    <xdr:sp macro="" textlink="">
      <xdr:nvSpPr>
        <xdr:cNvPr id="4" name="Freeform 3"/>
        <xdr:cNvSpPr/>
      </xdr:nvSpPr>
      <xdr:spPr>
        <a:xfrm>
          <a:off x="1285875" y="3276600"/>
          <a:ext cx="485774" cy="704850"/>
        </a:xfrm>
        <a:custGeom>
          <a:avLst/>
          <a:gdLst>
            <a:gd name="connsiteX0" fmla="*/ 0 w 647700"/>
            <a:gd name="connsiteY0" fmla="*/ 0 h 657225"/>
            <a:gd name="connsiteX1" fmla="*/ 647700 w 647700"/>
            <a:gd name="connsiteY1" fmla="*/ 219075 h 657225"/>
            <a:gd name="connsiteX2" fmla="*/ 28575 w 647700"/>
            <a:gd name="connsiteY2" fmla="*/ 657225 h 657225"/>
          </a:gdLst>
          <a:ahLst/>
          <a:cxnLst>
            <a:cxn ang="0">
              <a:pos x="connsiteX0" y="connsiteY0"/>
            </a:cxn>
            <a:cxn ang="0">
              <a:pos x="connsiteX1" y="connsiteY1"/>
            </a:cxn>
            <a:cxn ang="0">
              <a:pos x="connsiteX2" y="connsiteY2"/>
            </a:cxn>
          </a:cxnLst>
          <a:rect l="l" t="t" r="r" b="b"/>
          <a:pathLst>
            <a:path w="647700" h="657225">
              <a:moveTo>
                <a:pt x="0" y="0"/>
              </a:moveTo>
              <a:lnTo>
                <a:pt x="647700" y="219075"/>
              </a:lnTo>
              <a:lnTo>
                <a:pt x="28575" y="657225"/>
              </a:lnTo>
            </a:path>
          </a:pathLst>
        </a:cu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0</xdr:col>
      <xdr:colOff>1133475</xdr:colOff>
      <xdr:row>25</xdr:row>
      <xdr:rowOff>161925</xdr:rowOff>
    </xdr:from>
    <xdr:to>
      <xdr:col>1</xdr:col>
      <xdr:colOff>523875</xdr:colOff>
      <xdr:row>28</xdr:row>
      <xdr:rowOff>104775</xdr:rowOff>
    </xdr:to>
    <xdr:sp macro="" textlink="">
      <xdr:nvSpPr>
        <xdr:cNvPr id="5" name="Freeform 4"/>
        <xdr:cNvSpPr/>
      </xdr:nvSpPr>
      <xdr:spPr>
        <a:xfrm>
          <a:off x="1133475" y="6086475"/>
          <a:ext cx="647700" cy="657225"/>
        </a:xfrm>
        <a:custGeom>
          <a:avLst/>
          <a:gdLst>
            <a:gd name="connsiteX0" fmla="*/ 0 w 647700"/>
            <a:gd name="connsiteY0" fmla="*/ 0 h 657225"/>
            <a:gd name="connsiteX1" fmla="*/ 647700 w 647700"/>
            <a:gd name="connsiteY1" fmla="*/ 219075 h 657225"/>
            <a:gd name="connsiteX2" fmla="*/ 28575 w 647700"/>
            <a:gd name="connsiteY2" fmla="*/ 657225 h 657225"/>
          </a:gdLst>
          <a:ahLst/>
          <a:cxnLst>
            <a:cxn ang="0">
              <a:pos x="connsiteX0" y="connsiteY0"/>
            </a:cxn>
            <a:cxn ang="0">
              <a:pos x="connsiteX1" y="connsiteY1"/>
            </a:cxn>
            <a:cxn ang="0">
              <a:pos x="connsiteX2" y="connsiteY2"/>
            </a:cxn>
          </a:cxnLst>
          <a:rect l="l" t="t" r="r" b="b"/>
          <a:pathLst>
            <a:path w="647700" h="657225">
              <a:moveTo>
                <a:pt x="0" y="0"/>
              </a:moveTo>
              <a:lnTo>
                <a:pt x="647700" y="219075"/>
              </a:lnTo>
              <a:lnTo>
                <a:pt x="28575" y="657225"/>
              </a:lnTo>
            </a:path>
          </a:pathLst>
        </a:cu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1</xdr:col>
      <xdr:colOff>85725</xdr:colOff>
      <xdr:row>20</xdr:row>
      <xdr:rowOff>123825</xdr:rowOff>
    </xdr:from>
    <xdr:to>
      <xdr:col>1</xdr:col>
      <xdr:colOff>571499</xdr:colOff>
      <xdr:row>23</xdr:row>
      <xdr:rowOff>114300</xdr:rowOff>
    </xdr:to>
    <xdr:sp macro="" textlink="">
      <xdr:nvSpPr>
        <xdr:cNvPr id="6" name="Freeform 5"/>
        <xdr:cNvSpPr/>
      </xdr:nvSpPr>
      <xdr:spPr>
        <a:xfrm>
          <a:off x="1343025" y="4857750"/>
          <a:ext cx="485774" cy="704850"/>
        </a:xfrm>
        <a:custGeom>
          <a:avLst/>
          <a:gdLst>
            <a:gd name="connsiteX0" fmla="*/ 0 w 647700"/>
            <a:gd name="connsiteY0" fmla="*/ 0 h 657225"/>
            <a:gd name="connsiteX1" fmla="*/ 647700 w 647700"/>
            <a:gd name="connsiteY1" fmla="*/ 219075 h 657225"/>
            <a:gd name="connsiteX2" fmla="*/ 28575 w 647700"/>
            <a:gd name="connsiteY2" fmla="*/ 657225 h 657225"/>
          </a:gdLst>
          <a:ahLst/>
          <a:cxnLst>
            <a:cxn ang="0">
              <a:pos x="connsiteX0" y="connsiteY0"/>
            </a:cxn>
            <a:cxn ang="0">
              <a:pos x="connsiteX1" y="connsiteY1"/>
            </a:cxn>
            <a:cxn ang="0">
              <a:pos x="connsiteX2" y="connsiteY2"/>
            </a:cxn>
          </a:cxnLst>
          <a:rect l="l" t="t" r="r" b="b"/>
          <a:pathLst>
            <a:path w="647700" h="657225">
              <a:moveTo>
                <a:pt x="0" y="0"/>
              </a:moveTo>
              <a:lnTo>
                <a:pt x="647700" y="219075"/>
              </a:lnTo>
              <a:lnTo>
                <a:pt x="28575" y="657225"/>
              </a:lnTo>
            </a:path>
          </a:pathLst>
        </a:cu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3</xdr:col>
      <xdr:colOff>495300</xdr:colOff>
      <xdr:row>3</xdr:row>
      <xdr:rowOff>142875</xdr:rowOff>
    </xdr:from>
    <xdr:to>
      <xdr:col>4</xdr:col>
      <xdr:colOff>533400</xdr:colOff>
      <xdr:row>8</xdr:row>
      <xdr:rowOff>66675</xdr:rowOff>
    </xdr:to>
    <xdr:sp macro="" textlink="">
      <xdr:nvSpPr>
        <xdr:cNvPr id="7" name="Freeform 6"/>
        <xdr:cNvSpPr/>
      </xdr:nvSpPr>
      <xdr:spPr>
        <a:xfrm>
          <a:off x="2971800" y="781050"/>
          <a:ext cx="647700" cy="1038225"/>
        </a:xfrm>
        <a:custGeom>
          <a:avLst/>
          <a:gdLst>
            <a:gd name="connsiteX0" fmla="*/ 0 w 647700"/>
            <a:gd name="connsiteY0" fmla="*/ 0 h 657225"/>
            <a:gd name="connsiteX1" fmla="*/ 647700 w 647700"/>
            <a:gd name="connsiteY1" fmla="*/ 219075 h 657225"/>
            <a:gd name="connsiteX2" fmla="*/ 28575 w 647700"/>
            <a:gd name="connsiteY2" fmla="*/ 657225 h 657225"/>
          </a:gdLst>
          <a:ahLst/>
          <a:cxnLst>
            <a:cxn ang="0">
              <a:pos x="connsiteX0" y="connsiteY0"/>
            </a:cxn>
            <a:cxn ang="0">
              <a:pos x="connsiteX1" y="connsiteY1"/>
            </a:cxn>
            <a:cxn ang="0">
              <a:pos x="connsiteX2" y="connsiteY2"/>
            </a:cxn>
          </a:cxnLst>
          <a:rect l="l" t="t" r="r" b="b"/>
          <a:pathLst>
            <a:path w="647700" h="657225">
              <a:moveTo>
                <a:pt x="0" y="0"/>
              </a:moveTo>
              <a:lnTo>
                <a:pt x="647700" y="219075"/>
              </a:lnTo>
              <a:lnTo>
                <a:pt x="28575" y="657225"/>
              </a:lnTo>
            </a:path>
          </a:pathLst>
        </a:cu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3</xdr:col>
      <xdr:colOff>504825</xdr:colOff>
      <xdr:row>15</xdr:row>
      <xdr:rowOff>190500</xdr:rowOff>
    </xdr:from>
    <xdr:to>
      <xdr:col>4</xdr:col>
      <xdr:colOff>542925</xdr:colOff>
      <xdr:row>20</xdr:row>
      <xdr:rowOff>47625</xdr:rowOff>
    </xdr:to>
    <xdr:sp macro="" textlink="">
      <xdr:nvSpPr>
        <xdr:cNvPr id="8" name="Freeform 7"/>
        <xdr:cNvSpPr/>
      </xdr:nvSpPr>
      <xdr:spPr>
        <a:xfrm>
          <a:off x="2981325" y="3733800"/>
          <a:ext cx="647700" cy="1047750"/>
        </a:xfrm>
        <a:custGeom>
          <a:avLst/>
          <a:gdLst>
            <a:gd name="connsiteX0" fmla="*/ 0 w 647700"/>
            <a:gd name="connsiteY0" fmla="*/ 0 h 657225"/>
            <a:gd name="connsiteX1" fmla="*/ 647700 w 647700"/>
            <a:gd name="connsiteY1" fmla="*/ 219075 h 657225"/>
            <a:gd name="connsiteX2" fmla="*/ 28575 w 647700"/>
            <a:gd name="connsiteY2" fmla="*/ 657225 h 657225"/>
          </a:gdLst>
          <a:ahLst/>
          <a:cxnLst>
            <a:cxn ang="0">
              <a:pos x="connsiteX0" y="connsiteY0"/>
            </a:cxn>
            <a:cxn ang="0">
              <a:pos x="connsiteX1" y="connsiteY1"/>
            </a:cxn>
            <a:cxn ang="0">
              <a:pos x="connsiteX2" y="connsiteY2"/>
            </a:cxn>
          </a:cxnLst>
          <a:rect l="l" t="t" r="r" b="b"/>
          <a:pathLst>
            <a:path w="647700" h="657225">
              <a:moveTo>
                <a:pt x="0" y="0"/>
              </a:moveTo>
              <a:lnTo>
                <a:pt x="647700" y="219075"/>
              </a:lnTo>
              <a:lnTo>
                <a:pt x="28575" y="657225"/>
              </a:lnTo>
            </a:path>
          </a:pathLst>
        </a:cu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3</xdr:col>
      <xdr:colOff>514350</xdr:colOff>
      <xdr:row>25</xdr:row>
      <xdr:rowOff>133350</xdr:rowOff>
    </xdr:from>
    <xdr:to>
      <xdr:col>4</xdr:col>
      <xdr:colOff>571500</xdr:colOff>
      <xdr:row>27</xdr:row>
      <xdr:rowOff>0</xdr:rowOff>
    </xdr:to>
    <xdr:cxnSp macro="">
      <xdr:nvCxnSpPr>
        <xdr:cNvPr id="10" name="Straight Connector 9"/>
        <xdr:cNvCxnSpPr/>
      </xdr:nvCxnSpPr>
      <xdr:spPr>
        <a:xfrm flipV="1">
          <a:off x="2990850" y="6057900"/>
          <a:ext cx="666750" cy="3429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352425</xdr:colOff>
      <xdr:row>21</xdr:row>
      <xdr:rowOff>28575</xdr:rowOff>
    </xdr:from>
    <xdr:to>
      <xdr:col>8</xdr:col>
      <xdr:colOff>523875</xdr:colOff>
      <xdr:row>23</xdr:row>
      <xdr:rowOff>85725</xdr:rowOff>
    </xdr:to>
    <xdr:cxnSp macro="">
      <xdr:nvCxnSpPr>
        <xdr:cNvPr id="12" name="Straight Connector 11"/>
        <xdr:cNvCxnSpPr/>
      </xdr:nvCxnSpPr>
      <xdr:spPr>
        <a:xfrm flipV="1">
          <a:off x="4657725" y="5000625"/>
          <a:ext cx="1390650" cy="5334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552450</xdr:colOff>
      <xdr:row>5</xdr:row>
      <xdr:rowOff>0</xdr:rowOff>
    </xdr:from>
    <xdr:to>
      <xdr:col>8</xdr:col>
      <xdr:colOff>571500</xdr:colOff>
      <xdr:row>16</xdr:row>
      <xdr:rowOff>66675</xdr:rowOff>
    </xdr:to>
    <xdr:sp macro="" textlink="">
      <xdr:nvSpPr>
        <xdr:cNvPr id="13" name="Freeform 12"/>
        <xdr:cNvSpPr/>
      </xdr:nvSpPr>
      <xdr:spPr>
        <a:xfrm>
          <a:off x="4857750" y="1114425"/>
          <a:ext cx="1238250" cy="2733675"/>
        </a:xfrm>
        <a:custGeom>
          <a:avLst/>
          <a:gdLst>
            <a:gd name="connsiteX0" fmla="*/ 0 w 647700"/>
            <a:gd name="connsiteY0" fmla="*/ 0 h 657225"/>
            <a:gd name="connsiteX1" fmla="*/ 647700 w 647700"/>
            <a:gd name="connsiteY1" fmla="*/ 219075 h 657225"/>
            <a:gd name="connsiteX2" fmla="*/ 28575 w 647700"/>
            <a:gd name="connsiteY2" fmla="*/ 657225 h 657225"/>
          </a:gdLst>
          <a:ahLst/>
          <a:cxnLst>
            <a:cxn ang="0">
              <a:pos x="connsiteX0" y="connsiteY0"/>
            </a:cxn>
            <a:cxn ang="0">
              <a:pos x="connsiteX1" y="connsiteY1"/>
            </a:cxn>
            <a:cxn ang="0">
              <a:pos x="connsiteX2" y="connsiteY2"/>
            </a:cxn>
          </a:cxnLst>
          <a:rect l="l" t="t" r="r" b="b"/>
          <a:pathLst>
            <a:path w="647700" h="657225">
              <a:moveTo>
                <a:pt x="0" y="0"/>
              </a:moveTo>
              <a:lnTo>
                <a:pt x="647700" y="219075"/>
              </a:lnTo>
              <a:lnTo>
                <a:pt x="28575" y="657225"/>
              </a:lnTo>
            </a:path>
          </a:pathLst>
        </a:cu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10</xdr:col>
      <xdr:colOff>533399</xdr:colOff>
      <xdr:row>9</xdr:row>
      <xdr:rowOff>28575</xdr:rowOff>
    </xdr:from>
    <xdr:to>
      <xdr:col>13</xdr:col>
      <xdr:colOff>514350</xdr:colOff>
      <xdr:row>20</xdr:row>
      <xdr:rowOff>19050</xdr:rowOff>
    </xdr:to>
    <xdr:sp macro="" textlink="">
      <xdr:nvSpPr>
        <xdr:cNvPr id="14" name="Freeform 13"/>
        <xdr:cNvSpPr/>
      </xdr:nvSpPr>
      <xdr:spPr>
        <a:xfrm>
          <a:off x="7277099" y="2019300"/>
          <a:ext cx="1809751" cy="2733675"/>
        </a:xfrm>
        <a:custGeom>
          <a:avLst/>
          <a:gdLst>
            <a:gd name="connsiteX0" fmla="*/ 0 w 647700"/>
            <a:gd name="connsiteY0" fmla="*/ 0 h 657225"/>
            <a:gd name="connsiteX1" fmla="*/ 647700 w 647700"/>
            <a:gd name="connsiteY1" fmla="*/ 219075 h 657225"/>
            <a:gd name="connsiteX2" fmla="*/ 28575 w 647700"/>
            <a:gd name="connsiteY2" fmla="*/ 657225 h 657225"/>
          </a:gdLst>
          <a:ahLst/>
          <a:cxnLst>
            <a:cxn ang="0">
              <a:pos x="connsiteX0" y="connsiteY0"/>
            </a:cxn>
            <a:cxn ang="0">
              <a:pos x="connsiteX1" y="connsiteY1"/>
            </a:cxn>
            <a:cxn ang="0">
              <a:pos x="connsiteX2" y="connsiteY2"/>
            </a:cxn>
          </a:cxnLst>
          <a:rect l="l" t="t" r="r" b="b"/>
          <a:pathLst>
            <a:path w="647700" h="657225">
              <a:moveTo>
                <a:pt x="0" y="0"/>
              </a:moveTo>
              <a:lnTo>
                <a:pt x="647700" y="219075"/>
              </a:lnTo>
              <a:lnTo>
                <a:pt x="28575" y="657225"/>
              </a:lnTo>
            </a:path>
          </a:pathLst>
        </a:cu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facebook.com/groups/260324797429552/" TargetMode="External"/><Relationship Id="rId7" Type="http://schemas.openxmlformats.org/officeDocument/2006/relationships/drawing" Target="../drawings/drawing1.xml"/><Relationship Id="rId2" Type="http://schemas.openxmlformats.org/officeDocument/2006/relationships/hyperlink" Target="https://motorsport.org.au/" TargetMode="External"/><Relationship Id="rId1" Type="http://schemas.openxmlformats.org/officeDocument/2006/relationships/hyperlink" Target="http://www.motorkhanavic.com.au/" TargetMode="External"/><Relationship Id="rId6" Type="http://schemas.openxmlformats.org/officeDocument/2006/relationships/printerSettings" Target="../printerSettings/printerSettings1.bin"/><Relationship Id="rId5" Type="http://schemas.openxmlformats.org/officeDocument/2006/relationships/hyperlink" Target="http://ffcc.com.au/group-5/" TargetMode="External"/><Relationship Id="rId4" Type="http://schemas.openxmlformats.org/officeDocument/2006/relationships/hyperlink" Target="mailto:mccarthy1140@bigpond.com"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facebook.com/groups/260324797429552/" TargetMode="External"/><Relationship Id="rId7" Type="http://schemas.openxmlformats.org/officeDocument/2006/relationships/drawing" Target="../drawings/drawing2.xml"/><Relationship Id="rId2" Type="http://schemas.openxmlformats.org/officeDocument/2006/relationships/hyperlink" Target="https://motorsport.org.au/" TargetMode="External"/><Relationship Id="rId1" Type="http://schemas.openxmlformats.org/officeDocument/2006/relationships/hyperlink" Target="http://www.motorkhanavic.com.au/" TargetMode="External"/><Relationship Id="rId6" Type="http://schemas.openxmlformats.org/officeDocument/2006/relationships/printerSettings" Target="../printerSettings/printerSettings2.bin"/><Relationship Id="rId5" Type="http://schemas.openxmlformats.org/officeDocument/2006/relationships/hyperlink" Target="http://ffcc.com.au/group-5/" TargetMode="External"/><Relationship Id="rId4" Type="http://schemas.openxmlformats.org/officeDocument/2006/relationships/hyperlink" Target="mailto:mccarthy1140@bigpond.com"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www.facebook.com/groups/260324797429552/" TargetMode="External"/><Relationship Id="rId7" Type="http://schemas.openxmlformats.org/officeDocument/2006/relationships/drawing" Target="../drawings/drawing3.xml"/><Relationship Id="rId2" Type="http://schemas.openxmlformats.org/officeDocument/2006/relationships/hyperlink" Target="https://motorsport.org.au/" TargetMode="External"/><Relationship Id="rId1" Type="http://schemas.openxmlformats.org/officeDocument/2006/relationships/hyperlink" Target="http://www.motorkhanavic.com.au/" TargetMode="External"/><Relationship Id="rId6" Type="http://schemas.openxmlformats.org/officeDocument/2006/relationships/printerSettings" Target="../printerSettings/printerSettings3.bin"/><Relationship Id="rId5" Type="http://schemas.openxmlformats.org/officeDocument/2006/relationships/hyperlink" Target="http://ffcc.com.au/group-5/" TargetMode="External"/><Relationship Id="rId4" Type="http://schemas.openxmlformats.org/officeDocument/2006/relationships/hyperlink" Target="mailto:mccarthy1140@bigpond.com"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www.facebook.com/groups/260324797429552/" TargetMode="External"/><Relationship Id="rId7" Type="http://schemas.openxmlformats.org/officeDocument/2006/relationships/drawing" Target="../drawings/drawing4.xml"/><Relationship Id="rId2" Type="http://schemas.openxmlformats.org/officeDocument/2006/relationships/hyperlink" Target="https://motorsport.org.au/" TargetMode="External"/><Relationship Id="rId1" Type="http://schemas.openxmlformats.org/officeDocument/2006/relationships/hyperlink" Target="http://www.motorkhanavic.com.au/" TargetMode="External"/><Relationship Id="rId6" Type="http://schemas.openxmlformats.org/officeDocument/2006/relationships/printerSettings" Target="../printerSettings/printerSettings4.bin"/><Relationship Id="rId5" Type="http://schemas.openxmlformats.org/officeDocument/2006/relationships/hyperlink" Target="http://ffcc.com.au/group-5/" TargetMode="External"/><Relationship Id="rId4" Type="http://schemas.openxmlformats.org/officeDocument/2006/relationships/hyperlink" Target="mailto:mccarthy1140@bigpond.com"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79"/>
  <sheetViews>
    <sheetView tabSelected="1" zoomScale="80" zoomScaleNormal="80" workbookViewId="0">
      <pane ySplit="3" topLeftCell="A4" activePane="bottomLeft" state="frozen"/>
      <selection pane="bottomLeft" activeCell="D12" sqref="D12"/>
    </sheetView>
  </sheetViews>
  <sheetFormatPr defaultColWidth="9.140625" defaultRowHeight="14.25" x14ac:dyDescent="0.2"/>
  <cols>
    <col min="1" max="1" width="9.140625" style="91"/>
    <col min="2" max="2" width="9.28515625" style="91" customWidth="1"/>
    <col min="3" max="3" width="7.5703125" style="91" customWidth="1"/>
    <col min="4" max="4" width="25.7109375" style="96" bestFit="1" customWidth="1"/>
    <col min="5" max="5" width="11.5703125" style="91" customWidth="1"/>
    <col min="6" max="6" width="19.42578125" style="91" customWidth="1"/>
    <col min="7" max="7" width="10.42578125" style="91" customWidth="1"/>
    <col min="8" max="8" width="7.7109375" style="91" customWidth="1"/>
    <col min="9" max="9" width="8.28515625" style="91" customWidth="1"/>
    <col min="10" max="10" width="7.7109375" style="91" customWidth="1"/>
    <col min="11" max="11" width="8.5703125" style="91" customWidth="1"/>
    <col min="12" max="12" width="7.7109375" style="91" customWidth="1"/>
    <col min="13" max="13" width="8.140625" style="91" bestFit="1" customWidth="1"/>
    <col min="14" max="14" width="7.7109375" style="91" customWidth="1"/>
    <col min="15" max="15" width="9.42578125" style="91" bestFit="1" customWidth="1"/>
    <col min="16" max="16" width="7.7109375" style="91" customWidth="1"/>
    <col min="17" max="17" width="9.42578125" style="91" bestFit="1" customWidth="1"/>
    <col min="18" max="18" width="7.7109375" style="91" customWidth="1"/>
    <col min="19" max="19" width="8.140625" style="91" bestFit="1" customWidth="1"/>
    <col min="20" max="20" width="7.7109375" style="91" customWidth="1"/>
    <col min="21" max="21" width="8.140625" style="91" bestFit="1" customWidth="1"/>
    <col min="22" max="22" width="7.7109375" style="91" customWidth="1"/>
    <col min="23" max="23" width="10.140625" style="91" customWidth="1"/>
    <col min="24" max="24" width="7.7109375" style="91" customWidth="1"/>
    <col min="25" max="25" width="9.85546875" style="91" customWidth="1"/>
    <col min="26" max="26" width="7.7109375" style="91" customWidth="1"/>
    <col min="27" max="27" width="9.85546875" style="91" customWidth="1"/>
    <col min="28" max="28" width="7.7109375" style="91" customWidth="1"/>
    <col min="29" max="29" width="12.140625" style="91" bestFit="1" customWidth="1"/>
    <col min="30" max="30" width="7.7109375" style="77" customWidth="1"/>
    <col min="31" max="31" width="9.85546875" style="91" customWidth="1"/>
    <col min="32" max="32" width="11.85546875" style="91" customWidth="1"/>
    <col min="33" max="33" width="11" style="91" customWidth="1"/>
    <col min="34" max="16384" width="9.140625" style="91"/>
  </cols>
  <sheetData>
    <row r="1" spans="1:34" s="3" customFormat="1" ht="99.75" customHeight="1" thickBot="1" x14ac:dyDescent="0.45">
      <c r="A1" s="165" t="s">
        <v>83</v>
      </c>
      <c r="B1" s="165"/>
      <c r="C1" s="165"/>
      <c r="D1" s="165"/>
      <c r="E1" s="165"/>
      <c r="F1" s="165"/>
      <c r="G1" s="165"/>
      <c r="H1" s="165"/>
      <c r="I1" s="165"/>
      <c r="J1" s="165"/>
      <c r="K1" s="165"/>
      <c r="L1" s="165"/>
      <c r="M1" s="165"/>
      <c r="N1" s="165"/>
      <c r="O1" s="165"/>
      <c r="P1" s="165"/>
      <c r="Q1" s="165"/>
      <c r="R1" s="165"/>
      <c r="S1" s="165"/>
      <c r="T1" s="165"/>
      <c r="U1" s="165"/>
      <c r="V1" s="165"/>
      <c r="W1" s="165"/>
      <c r="X1" s="165"/>
      <c r="Y1" s="165"/>
      <c r="Z1" s="165"/>
      <c r="AA1" s="165"/>
      <c r="AB1" s="165"/>
      <c r="AC1" s="165"/>
      <c r="AD1" s="165"/>
      <c r="AE1" s="165"/>
      <c r="AF1" s="165"/>
      <c r="AG1" s="165"/>
      <c r="AH1" s="165"/>
    </row>
    <row r="2" spans="1:34" s="4" customFormat="1" ht="45" customHeight="1" x14ac:dyDescent="0.25">
      <c r="A2" s="160" t="s">
        <v>12</v>
      </c>
      <c r="B2" s="166" t="s">
        <v>15</v>
      </c>
      <c r="C2" s="168" t="s">
        <v>7</v>
      </c>
      <c r="D2" s="160" t="s">
        <v>5</v>
      </c>
      <c r="E2" s="160" t="s">
        <v>1</v>
      </c>
      <c r="F2" s="160" t="s">
        <v>0</v>
      </c>
      <c r="G2" s="160" t="s">
        <v>103</v>
      </c>
      <c r="H2" s="160"/>
      <c r="I2" s="160" t="s">
        <v>104</v>
      </c>
      <c r="J2" s="160"/>
      <c r="K2" s="160" t="s">
        <v>105</v>
      </c>
      <c r="L2" s="160"/>
      <c r="M2" s="160" t="s">
        <v>106</v>
      </c>
      <c r="N2" s="160"/>
      <c r="O2" s="160" t="s">
        <v>107</v>
      </c>
      <c r="P2" s="160"/>
      <c r="Q2" s="160" t="s">
        <v>108</v>
      </c>
      <c r="R2" s="160"/>
      <c r="S2" s="160" t="s">
        <v>109</v>
      </c>
      <c r="T2" s="160"/>
      <c r="U2" s="160" t="s">
        <v>110</v>
      </c>
      <c r="V2" s="160"/>
      <c r="W2" s="160" t="s">
        <v>111</v>
      </c>
      <c r="X2" s="160"/>
      <c r="Y2" s="160" t="s">
        <v>112</v>
      </c>
      <c r="Z2" s="160"/>
      <c r="AA2" s="160" t="s">
        <v>113</v>
      </c>
      <c r="AB2" s="160"/>
      <c r="AC2" s="170" t="s">
        <v>10</v>
      </c>
      <c r="AD2" s="172" t="s">
        <v>3</v>
      </c>
      <c r="AE2" s="160" t="s">
        <v>11</v>
      </c>
      <c r="AF2" s="160" t="s">
        <v>14</v>
      </c>
      <c r="AG2" s="160" t="s">
        <v>13</v>
      </c>
      <c r="AH2" s="160" t="s">
        <v>16</v>
      </c>
    </row>
    <row r="3" spans="1:34" s="4" customFormat="1" ht="19.5" thickBot="1" x14ac:dyDescent="0.3">
      <c r="A3" s="161"/>
      <c r="B3" s="167"/>
      <c r="C3" s="169"/>
      <c r="D3" s="161"/>
      <c r="E3" s="161"/>
      <c r="F3" s="161"/>
      <c r="G3" s="5" t="s">
        <v>8</v>
      </c>
      <c r="H3" s="6" t="s">
        <v>9</v>
      </c>
      <c r="I3" s="5" t="s">
        <v>8</v>
      </c>
      <c r="J3" s="6" t="s">
        <v>9</v>
      </c>
      <c r="K3" s="5" t="s">
        <v>8</v>
      </c>
      <c r="L3" s="6" t="s">
        <v>9</v>
      </c>
      <c r="M3" s="5" t="s">
        <v>8</v>
      </c>
      <c r="N3" s="6" t="s">
        <v>9</v>
      </c>
      <c r="O3" s="5" t="s">
        <v>8</v>
      </c>
      <c r="P3" s="6" t="s">
        <v>9</v>
      </c>
      <c r="Q3" s="5" t="s">
        <v>8</v>
      </c>
      <c r="R3" s="6" t="s">
        <v>9</v>
      </c>
      <c r="S3" s="5" t="s">
        <v>8</v>
      </c>
      <c r="T3" s="6" t="s">
        <v>9</v>
      </c>
      <c r="U3" s="5" t="s">
        <v>8</v>
      </c>
      <c r="V3" s="6" t="s">
        <v>9</v>
      </c>
      <c r="W3" s="5" t="s">
        <v>8</v>
      </c>
      <c r="X3" s="6" t="s">
        <v>9</v>
      </c>
      <c r="Y3" s="5" t="s">
        <v>8</v>
      </c>
      <c r="Z3" s="6" t="s">
        <v>9</v>
      </c>
      <c r="AA3" s="5" t="s">
        <v>8</v>
      </c>
      <c r="AB3" s="6" t="s">
        <v>9</v>
      </c>
      <c r="AC3" s="171"/>
      <c r="AD3" s="173"/>
      <c r="AE3" s="161"/>
      <c r="AF3" s="161"/>
      <c r="AG3" s="161"/>
      <c r="AH3" s="161"/>
    </row>
    <row r="4" spans="1:34" s="4" customFormat="1" ht="20.100000000000001" customHeight="1" x14ac:dyDescent="0.3">
      <c r="A4" s="7" t="s">
        <v>2</v>
      </c>
      <c r="B4" s="8" t="s">
        <v>2</v>
      </c>
      <c r="C4" s="9">
        <v>3</v>
      </c>
      <c r="D4" s="10" t="s">
        <v>64</v>
      </c>
      <c r="E4" s="11" t="s">
        <v>62</v>
      </c>
      <c r="F4" s="11" t="s">
        <v>63</v>
      </c>
      <c r="G4" s="12">
        <v>25.17</v>
      </c>
      <c r="H4" s="13"/>
      <c r="I4" s="14">
        <v>22.67</v>
      </c>
      <c r="J4" s="13"/>
      <c r="K4" s="14">
        <v>26.92</v>
      </c>
      <c r="L4" s="13"/>
      <c r="M4" s="14">
        <v>27.22</v>
      </c>
      <c r="N4" s="13"/>
      <c r="O4" s="14">
        <v>43.23</v>
      </c>
      <c r="P4" s="13"/>
      <c r="Q4" s="14">
        <v>27.44</v>
      </c>
      <c r="R4" s="13"/>
      <c r="S4" s="14">
        <v>24.64</v>
      </c>
      <c r="T4" s="13"/>
      <c r="U4" s="14">
        <v>25.53</v>
      </c>
      <c r="V4" s="13"/>
      <c r="W4" s="14">
        <v>27.72</v>
      </c>
      <c r="X4" s="13"/>
      <c r="Y4" s="14">
        <v>25.04</v>
      </c>
      <c r="Z4" s="13"/>
      <c r="AA4" s="14">
        <v>42.02</v>
      </c>
      <c r="AB4" s="13"/>
      <c r="AC4" s="15">
        <f t="shared" ref="AC4:AC30" si="0">SUM(G4:AB4)</f>
        <v>317.60000000000002</v>
      </c>
      <c r="AD4" s="16">
        <v>1</v>
      </c>
      <c r="AE4" s="16">
        <v>1</v>
      </c>
      <c r="AF4" s="17">
        <f t="shared" ref="AF4:AF11" si="1">AC4*0.95</f>
        <v>301.72000000000003</v>
      </c>
      <c r="AG4" s="16">
        <v>2</v>
      </c>
      <c r="AH4" s="16">
        <v>9</v>
      </c>
    </row>
    <row r="5" spans="1:34" s="4" customFormat="1" ht="20.100000000000001" customHeight="1" x14ac:dyDescent="0.3">
      <c r="A5" s="18" t="s">
        <v>2</v>
      </c>
      <c r="B5" s="19" t="s">
        <v>2</v>
      </c>
      <c r="C5" s="20">
        <v>8</v>
      </c>
      <c r="D5" s="21" t="s">
        <v>61</v>
      </c>
      <c r="E5" s="22" t="s">
        <v>62</v>
      </c>
      <c r="F5" s="22" t="s">
        <v>63</v>
      </c>
      <c r="G5" s="23">
        <v>22.88</v>
      </c>
      <c r="H5" s="24"/>
      <c r="I5" s="25">
        <v>20.09</v>
      </c>
      <c r="J5" s="24"/>
      <c r="K5" s="25">
        <v>22.36</v>
      </c>
      <c r="L5" s="24"/>
      <c r="M5" s="25">
        <v>25.14</v>
      </c>
      <c r="N5" s="24"/>
      <c r="O5" s="25">
        <v>44.91</v>
      </c>
      <c r="P5" s="24" t="s">
        <v>17</v>
      </c>
      <c r="Q5" s="25">
        <v>23.46</v>
      </c>
      <c r="R5" s="24"/>
      <c r="S5" s="25">
        <v>24.03</v>
      </c>
      <c r="T5" s="24"/>
      <c r="U5" s="25">
        <v>24.37</v>
      </c>
      <c r="V5" s="24"/>
      <c r="W5" s="25">
        <v>27.18</v>
      </c>
      <c r="X5" s="24"/>
      <c r="Y5" s="25">
        <v>22.3</v>
      </c>
      <c r="Z5" s="24"/>
      <c r="AA5" s="25">
        <v>61.12</v>
      </c>
      <c r="AB5" s="24" t="s">
        <v>69</v>
      </c>
      <c r="AC5" s="26">
        <f t="shared" si="0"/>
        <v>317.84000000000003</v>
      </c>
      <c r="AD5" s="27">
        <v>2</v>
      </c>
      <c r="AE5" s="27">
        <v>2</v>
      </c>
      <c r="AF5" s="28">
        <f t="shared" si="1"/>
        <v>301.94800000000004</v>
      </c>
      <c r="AG5" s="27">
        <v>3</v>
      </c>
      <c r="AH5" s="27">
        <v>6</v>
      </c>
    </row>
    <row r="6" spans="1:34" s="4" customFormat="1" ht="20.100000000000001" customHeight="1" x14ac:dyDescent="0.3">
      <c r="A6" s="18" t="s">
        <v>2</v>
      </c>
      <c r="B6" s="19" t="s">
        <v>2</v>
      </c>
      <c r="C6" s="20">
        <v>1</v>
      </c>
      <c r="D6" s="21" t="s">
        <v>68</v>
      </c>
      <c r="E6" s="22" t="s">
        <v>6</v>
      </c>
      <c r="F6" s="22" t="s">
        <v>54</v>
      </c>
      <c r="G6" s="23">
        <v>25.41</v>
      </c>
      <c r="H6" s="24"/>
      <c r="I6" s="25">
        <v>21.75</v>
      </c>
      <c r="J6" s="24"/>
      <c r="K6" s="25">
        <v>27.38</v>
      </c>
      <c r="L6" s="24"/>
      <c r="M6" s="25">
        <v>27.68</v>
      </c>
      <c r="N6" s="24"/>
      <c r="O6" s="25">
        <v>44.12</v>
      </c>
      <c r="P6" s="24"/>
      <c r="Q6" s="25">
        <v>26.79</v>
      </c>
      <c r="R6" s="24"/>
      <c r="S6" s="25">
        <v>25.5</v>
      </c>
      <c r="T6" s="24"/>
      <c r="U6" s="25">
        <v>25.37</v>
      </c>
      <c r="V6" s="24"/>
      <c r="W6" s="25">
        <v>29.64</v>
      </c>
      <c r="X6" s="24"/>
      <c r="Y6" s="25">
        <v>24.06</v>
      </c>
      <c r="Z6" s="24"/>
      <c r="AA6" s="25">
        <v>47.01</v>
      </c>
      <c r="AB6" s="24" t="s">
        <v>17</v>
      </c>
      <c r="AC6" s="26">
        <f t="shared" si="0"/>
        <v>324.70999999999998</v>
      </c>
      <c r="AD6" s="27">
        <v>3</v>
      </c>
      <c r="AE6" s="27">
        <v>4</v>
      </c>
      <c r="AF6" s="28">
        <f t="shared" si="1"/>
        <v>308.47449999999998</v>
      </c>
      <c r="AG6" s="27">
        <v>4</v>
      </c>
      <c r="AH6" s="27">
        <v>4</v>
      </c>
    </row>
    <row r="7" spans="1:34" s="4" customFormat="1" ht="20.100000000000001" customHeight="1" x14ac:dyDescent="0.3">
      <c r="A7" s="18" t="s">
        <v>2</v>
      </c>
      <c r="B7" s="19" t="s">
        <v>2</v>
      </c>
      <c r="C7" s="20">
        <v>11</v>
      </c>
      <c r="D7" s="21" t="s">
        <v>34</v>
      </c>
      <c r="E7" s="22" t="s">
        <v>6</v>
      </c>
      <c r="F7" s="22" t="s">
        <v>51</v>
      </c>
      <c r="G7" s="23">
        <v>24.94</v>
      </c>
      <c r="H7" s="24"/>
      <c r="I7" s="25">
        <v>22.52</v>
      </c>
      <c r="J7" s="24"/>
      <c r="K7" s="25">
        <v>24.17</v>
      </c>
      <c r="L7" s="24"/>
      <c r="M7" s="25">
        <v>27.32</v>
      </c>
      <c r="N7" s="24"/>
      <c r="O7" s="25">
        <v>43.54</v>
      </c>
      <c r="P7" s="24"/>
      <c r="Q7" s="25">
        <v>27.19</v>
      </c>
      <c r="R7" s="24"/>
      <c r="S7" s="25">
        <v>37.81</v>
      </c>
      <c r="T7" s="24" t="s">
        <v>69</v>
      </c>
      <c r="U7" s="25">
        <v>26.46</v>
      </c>
      <c r="V7" s="24"/>
      <c r="W7" s="25">
        <v>28.1</v>
      </c>
      <c r="X7" s="24"/>
      <c r="Y7" s="25">
        <v>24.51</v>
      </c>
      <c r="Z7" s="24"/>
      <c r="AA7" s="25">
        <v>40.53</v>
      </c>
      <c r="AB7" s="24"/>
      <c r="AC7" s="26">
        <f t="shared" si="0"/>
        <v>327.09000000000003</v>
      </c>
      <c r="AD7" s="27">
        <v>4</v>
      </c>
      <c r="AE7" s="27">
        <v>5</v>
      </c>
      <c r="AF7" s="28">
        <f t="shared" si="1"/>
        <v>310.7355</v>
      </c>
      <c r="AG7" s="27">
        <v>5</v>
      </c>
      <c r="AH7" s="27">
        <v>3</v>
      </c>
    </row>
    <row r="8" spans="1:34" s="4" customFormat="1" ht="20.100000000000001" customHeight="1" x14ac:dyDescent="0.3">
      <c r="A8" s="18" t="s">
        <v>2</v>
      </c>
      <c r="B8" s="19" t="s">
        <v>2</v>
      </c>
      <c r="C8" s="20">
        <v>12</v>
      </c>
      <c r="D8" s="21" t="s">
        <v>58</v>
      </c>
      <c r="E8" s="22" t="s">
        <v>6</v>
      </c>
      <c r="F8" s="22" t="s">
        <v>51</v>
      </c>
      <c r="G8" s="23">
        <v>24.17</v>
      </c>
      <c r="H8" s="24"/>
      <c r="I8" s="25">
        <v>21.03</v>
      </c>
      <c r="J8" s="24"/>
      <c r="K8" s="25">
        <v>26.51</v>
      </c>
      <c r="L8" s="24"/>
      <c r="M8" s="25">
        <v>27.5</v>
      </c>
      <c r="N8" s="24"/>
      <c r="O8" s="25">
        <v>44.44</v>
      </c>
      <c r="P8" s="24"/>
      <c r="Q8" s="25">
        <v>26</v>
      </c>
      <c r="R8" s="24"/>
      <c r="S8" s="25">
        <v>25.33</v>
      </c>
      <c r="T8" s="24"/>
      <c r="U8" s="25">
        <v>37.46</v>
      </c>
      <c r="V8" s="24" t="s">
        <v>69</v>
      </c>
      <c r="W8" s="25">
        <v>35.020000000000003</v>
      </c>
      <c r="X8" s="24" t="s">
        <v>79</v>
      </c>
      <c r="Y8" s="25">
        <v>23.71</v>
      </c>
      <c r="Z8" s="24"/>
      <c r="AA8" s="25">
        <v>61.12</v>
      </c>
      <c r="AB8" s="24" t="s">
        <v>69</v>
      </c>
      <c r="AC8" s="26">
        <f t="shared" si="0"/>
        <v>352.29</v>
      </c>
      <c r="AD8" s="27">
        <v>5</v>
      </c>
      <c r="AE8" s="27">
        <v>8</v>
      </c>
      <c r="AF8" s="28">
        <f t="shared" si="1"/>
        <v>334.6755</v>
      </c>
      <c r="AG8" s="27">
        <v>12</v>
      </c>
      <c r="AH8" s="27">
        <v>2</v>
      </c>
    </row>
    <row r="9" spans="1:34" s="4" customFormat="1" ht="20.100000000000001" customHeight="1" x14ac:dyDescent="0.3">
      <c r="A9" s="18" t="s">
        <v>2</v>
      </c>
      <c r="B9" s="19" t="s">
        <v>2</v>
      </c>
      <c r="C9" s="20">
        <v>7</v>
      </c>
      <c r="D9" s="21" t="s">
        <v>102</v>
      </c>
      <c r="E9" s="22" t="s">
        <v>70</v>
      </c>
      <c r="F9" s="22" t="s">
        <v>87</v>
      </c>
      <c r="G9" s="23">
        <v>26.63</v>
      </c>
      <c r="H9" s="24"/>
      <c r="I9" s="25">
        <v>24.44</v>
      </c>
      <c r="J9" s="24"/>
      <c r="K9" s="25">
        <v>29.6</v>
      </c>
      <c r="L9" s="24"/>
      <c r="M9" s="25">
        <v>31.17</v>
      </c>
      <c r="N9" s="24"/>
      <c r="O9" s="25">
        <v>48.5</v>
      </c>
      <c r="P9" s="24"/>
      <c r="Q9" s="25">
        <v>33.82</v>
      </c>
      <c r="R9" s="24" t="s">
        <v>69</v>
      </c>
      <c r="S9" s="25">
        <v>29.76</v>
      </c>
      <c r="T9" s="24"/>
      <c r="U9" s="25">
        <v>29.27</v>
      </c>
      <c r="V9" s="24"/>
      <c r="W9" s="25">
        <v>48.34</v>
      </c>
      <c r="X9" s="24" t="s">
        <v>69</v>
      </c>
      <c r="Y9" s="25">
        <v>27.23</v>
      </c>
      <c r="Z9" s="24"/>
      <c r="AA9" s="25">
        <v>61.12</v>
      </c>
      <c r="AB9" s="24" t="s">
        <v>69</v>
      </c>
      <c r="AC9" s="26">
        <f t="shared" si="0"/>
        <v>389.88</v>
      </c>
      <c r="AD9" s="27">
        <v>6</v>
      </c>
      <c r="AE9" s="27">
        <v>16</v>
      </c>
      <c r="AF9" s="28">
        <f t="shared" si="1"/>
        <v>370.38599999999997</v>
      </c>
      <c r="AG9" s="27">
        <v>19</v>
      </c>
      <c r="AH9" s="27">
        <v>1</v>
      </c>
    </row>
    <row r="10" spans="1:34" s="4" customFormat="1" ht="20.100000000000001" customHeight="1" x14ac:dyDescent="0.3">
      <c r="A10" s="97" t="s">
        <v>2</v>
      </c>
      <c r="B10" s="98" t="s">
        <v>2</v>
      </c>
      <c r="C10" s="99">
        <v>6</v>
      </c>
      <c r="D10" s="100" t="s">
        <v>67</v>
      </c>
      <c r="E10" s="101" t="s">
        <v>55</v>
      </c>
      <c r="F10" s="101" t="s">
        <v>54</v>
      </c>
      <c r="G10" s="102">
        <v>26.75</v>
      </c>
      <c r="H10" s="103"/>
      <c r="I10" s="104">
        <v>21.91</v>
      </c>
      <c r="J10" s="103"/>
      <c r="K10" s="104">
        <v>46.46</v>
      </c>
      <c r="L10" s="103"/>
      <c r="M10" s="104">
        <v>36.17</v>
      </c>
      <c r="N10" s="103" t="s">
        <v>69</v>
      </c>
      <c r="O10" s="104">
        <v>46.46</v>
      </c>
      <c r="P10" s="103"/>
      <c r="Q10" s="104">
        <v>28.76</v>
      </c>
      <c r="R10" s="103"/>
      <c r="S10" s="104">
        <v>32.81</v>
      </c>
      <c r="T10" s="103"/>
      <c r="U10" s="104">
        <v>32.46</v>
      </c>
      <c r="V10" s="103"/>
      <c r="W10" s="104">
        <v>43.34</v>
      </c>
      <c r="X10" s="103"/>
      <c r="Y10" s="104">
        <v>27.14</v>
      </c>
      <c r="Z10" s="103"/>
      <c r="AA10" s="104">
        <v>56.12</v>
      </c>
      <c r="AB10" s="103"/>
      <c r="AC10" s="26">
        <f t="shared" si="0"/>
        <v>398.38</v>
      </c>
      <c r="AD10" s="105">
        <v>7</v>
      </c>
      <c r="AE10" s="105">
        <v>17</v>
      </c>
      <c r="AF10" s="28">
        <f t="shared" si="1"/>
        <v>378.46099999999996</v>
      </c>
      <c r="AG10" s="105">
        <v>20</v>
      </c>
      <c r="AH10" s="105"/>
    </row>
    <row r="11" spans="1:34" s="4" customFormat="1" ht="20.100000000000001" customHeight="1" x14ac:dyDescent="0.3">
      <c r="A11" s="29" t="s">
        <v>2</v>
      </c>
      <c r="B11" s="30" t="s">
        <v>2</v>
      </c>
      <c r="C11" s="31">
        <v>4</v>
      </c>
      <c r="D11" s="32" t="s">
        <v>65</v>
      </c>
      <c r="E11" s="33" t="s">
        <v>56</v>
      </c>
      <c r="F11" s="33" t="s">
        <v>66</v>
      </c>
      <c r="G11" s="34">
        <v>27.06</v>
      </c>
      <c r="H11" s="35"/>
      <c r="I11" s="36">
        <v>22.52</v>
      </c>
      <c r="J11" s="35"/>
      <c r="K11" s="36">
        <v>30.34</v>
      </c>
      <c r="L11" s="35"/>
      <c r="M11" s="36">
        <v>29.73</v>
      </c>
      <c r="N11" s="35"/>
      <c r="O11" s="36">
        <v>53.5</v>
      </c>
      <c r="P11" s="35" t="s">
        <v>69</v>
      </c>
      <c r="Q11" s="36">
        <v>28.82</v>
      </c>
      <c r="R11" s="35"/>
      <c r="S11" s="36">
        <v>37.81</v>
      </c>
      <c r="T11" s="35" t="s">
        <v>69</v>
      </c>
      <c r="U11" s="36">
        <v>27.78</v>
      </c>
      <c r="V11" s="35"/>
      <c r="W11" s="36">
        <v>53.34</v>
      </c>
      <c r="X11" s="35" t="s">
        <v>44</v>
      </c>
      <c r="Y11" s="36">
        <v>37.229999999999997</v>
      </c>
      <c r="Z11" s="35" t="s">
        <v>44</v>
      </c>
      <c r="AA11" s="36">
        <v>66.12</v>
      </c>
      <c r="AB11" s="35" t="s">
        <v>44</v>
      </c>
      <c r="AC11" s="37">
        <f t="shared" si="0"/>
        <v>414.25</v>
      </c>
      <c r="AD11" s="38">
        <v>8</v>
      </c>
      <c r="AE11" s="38">
        <v>22</v>
      </c>
      <c r="AF11" s="39">
        <f t="shared" si="1"/>
        <v>393.53749999999997</v>
      </c>
      <c r="AG11" s="38">
        <v>22</v>
      </c>
      <c r="AH11" s="38"/>
    </row>
    <row r="12" spans="1:34" s="4" customFormat="1" ht="20.100000000000001" customHeight="1" x14ac:dyDescent="0.3">
      <c r="A12" s="40" t="s">
        <v>4</v>
      </c>
      <c r="B12" s="41" t="s">
        <v>4</v>
      </c>
      <c r="C12" s="42">
        <v>14.5</v>
      </c>
      <c r="D12" s="43" t="s">
        <v>100</v>
      </c>
      <c r="E12" s="44" t="s">
        <v>119</v>
      </c>
      <c r="F12" s="44" t="s">
        <v>101</v>
      </c>
      <c r="G12" s="45">
        <v>32.299999999999997</v>
      </c>
      <c r="H12" s="46" t="s">
        <v>69</v>
      </c>
      <c r="I12" s="47">
        <v>22.63</v>
      </c>
      <c r="J12" s="46"/>
      <c r="K12" s="47">
        <v>29.19</v>
      </c>
      <c r="L12" s="46"/>
      <c r="M12" s="47">
        <v>31.7</v>
      </c>
      <c r="N12" s="46"/>
      <c r="O12" s="47">
        <v>51.61</v>
      </c>
      <c r="P12" s="46" t="s">
        <v>69</v>
      </c>
      <c r="Q12" s="47">
        <v>28.78</v>
      </c>
      <c r="R12" s="46"/>
      <c r="S12" s="47">
        <v>28.87</v>
      </c>
      <c r="T12" s="46"/>
      <c r="U12" s="47">
        <v>28.1</v>
      </c>
      <c r="V12" s="46"/>
      <c r="W12" s="47">
        <v>37.4</v>
      </c>
      <c r="X12" s="46" t="s">
        <v>69</v>
      </c>
      <c r="Y12" s="47">
        <v>25.79</v>
      </c>
      <c r="Z12" s="46"/>
      <c r="AA12" s="47">
        <v>45.97</v>
      </c>
      <c r="AB12" s="46"/>
      <c r="AC12" s="48">
        <f t="shared" si="0"/>
        <v>362.34000000000003</v>
      </c>
      <c r="AD12" s="49">
        <v>1</v>
      </c>
      <c r="AE12" s="49">
        <v>10</v>
      </c>
      <c r="AF12" s="50">
        <f>AC12*0.9</f>
        <v>326.10600000000005</v>
      </c>
      <c r="AG12" s="49">
        <v>8</v>
      </c>
      <c r="AH12" s="49"/>
    </row>
    <row r="13" spans="1:34" s="4" customFormat="1" ht="20.100000000000001" customHeight="1" x14ac:dyDescent="0.3">
      <c r="A13" s="18" t="s">
        <v>4</v>
      </c>
      <c r="B13" s="19" t="s">
        <v>4</v>
      </c>
      <c r="C13" s="20">
        <v>15</v>
      </c>
      <c r="D13" s="21" t="s">
        <v>98</v>
      </c>
      <c r="E13" s="22" t="s">
        <v>70</v>
      </c>
      <c r="F13" s="22" t="s">
        <v>99</v>
      </c>
      <c r="G13" s="23">
        <v>25.55</v>
      </c>
      <c r="H13" s="24"/>
      <c r="I13" s="25">
        <v>27.17</v>
      </c>
      <c r="J13" s="24" t="s">
        <v>17</v>
      </c>
      <c r="K13" s="25">
        <v>30.54</v>
      </c>
      <c r="L13" s="24"/>
      <c r="M13" s="25">
        <v>29.01</v>
      </c>
      <c r="N13" s="24"/>
      <c r="O13" s="25">
        <v>46.61</v>
      </c>
      <c r="P13" s="24"/>
      <c r="Q13" s="25">
        <v>28.02</v>
      </c>
      <c r="R13" s="24"/>
      <c r="S13" s="25">
        <v>26.14</v>
      </c>
      <c r="T13" s="24"/>
      <c r="U13" s="25">
        <v>29.17</v>
      </c>
      <c r="V13" s="24"/>
      <c r="W13" s="25">
        <v>37.4</v>
      </c>
      <c r="X13" s="24" t="s">
        <v>69</v>
      </c>
      <c r="Y13" s="25">
        <v>34.06</v>
      </c>
      <c r="Z13" s="24" t="s">
        <v>17</v>
      </c>
      <c r="AA13" s="25">
        <v>50.97</v>
      </c>
      <c r="AB13" s="24" t="s">
        <v>69</v>
      </c>
      <c r="AC13" s="26">
        <f t="shared" si="0"/>
        <v>364.64</v>
      </c>
      <c r="AD13" s="27">
        <v>2</v>
      </c>
      <c r="AE13" s="27">
        <v>12</v>
      </c>
      <c r="AF13" s="28">
        <f>AC13*0.9</f>
        <v>328.17599999999999</v>
      </c>
      <c r="AG13" s="27">
        <v>10</v>
      </c>
      <c r="AH13" s="27">
        <v>9</v>
      </c>
    </row>
    <row r="14" spans="1:34" s="4" customFormat="1" ht="20.100000000000001" customHeight="1" x14ac:dyDescent="0.3">
      <c r="A14" s="29" t="s">
        <v>4</v>
      </c>
      <c r="B14" s="30" t="s">
        <v>4</v>
      </c>
      <c r="C14" s="31">
        <v>16</v>
      </c>
      <c r="D14" s="32" t="s">
        <v>77</v>
      </c>
      <c r="E14" s="33" t="s">
        <v>70</v>
      </c>
      <c r="F14" s="33" t="s">
        <v>78</v>
      </c>
      <c r="G14" s="34">
        <v>27.3</v>
      </c>
      <c r="H14" s="35"/>
      <c r="I14" s="36">
        <v>21.95</v>
      </c>
      <c r="J14" s="35"/>
      <c r="K14" s="36">
        <v>30.6</v>
      </c>
      <c r="L14" s="35" t="s">
        <v>17</v>
      </c>
      <c r="M14" s="36">
        <v>36.700000000000003</v>
      </c>
      <c r="N14" s="35" t="s">
        <v>69</v>
      </c>
      <c r="O14" s="36">
        <v>45.23</v>
      </c>
      <c r="P14" s="35"/>
      <c r="Q14" s="36">
        <v>26.12</v>
      </c>
      <c r="R14" s="35"/>
      <c r="S14" s="36">
        <v>26.18</v>
      </c>
      <c r="T14" s="35"/>
      <c r="U14" s="36">
        <v>25.27</v>
      </c>
      <c r="V14" s="35"/>
      <c r="W14" s="36">
        <v>32.4</v>
      </c>
      <c r="X14" s="35"/>
      <c r="Y14" s="36">
        <v>34.79</v>
      </c>
      <c r="Z14" s="35"/>
      <c r="AA14" s="36">
        <v>60.82</v>
      </c>
      <c r="AB14" s="35" t="s">
        <v>17</v>
      </c>
      <c r="AC14" s="37">
        <f t="shared" si="0"/>
        <v>367.36</v>
      </c>
      <c r="AD14" s="38">
        <v>3</v>
      </c>
      <c r="AE14" s="38">
        <v>13</v>
      </c>
      <c r="AF14" s="39">
        <f>AC14*0.9</f>
        <v>330.62400000000002</v>
      </c>
      <c r="AG14" s="38">
        <v>11</v>
      </c>
      <c r="AH14" s="38">
        <v>6</v>
      </c>
    </row>
    <row r="15" spans="1:34" s="4" customFormat="1" ht="20.100000000000001" customHeight="1" x14ac:dyDescent="0.3">
      <c r="A15" s="18" t="s">
        <v>36</v>
      </c>
      <c r="B15" s="19" t="s">
        <v>36</v>
      </c>
      <c r="C15" s="20">
        <v>18</v>
      </c>
      <c r="D15" s="109" t="s">
        <v>96</v>
      </c>
      <c r="E15" s="22" t="s">
        <v>6</v>
      </c>
      <c r="F15" s="22" t="s">
        <v>97</v>
      </c>
      <c r="G15" s="23">
        <v>24.07</v>
      </c>
      <c r="H15" s="24"/>
      <c r="I15" s="25">
        <v>21.49</v>
      </c>
      <c r="J15" s="24"/>
      <c r="K15" s="25">
        <v>25.88</v>
      </c>
      <c r="L15" s="24"/>
      <c r="M15" s="25">
        <v>27.68</v>
      </c>
      <c r="N15" s="24"/>
      <c r="O15" s="25">
        <v>42.64</v>
      </c>
      <c r="P15" s="24"/>
      <c r="Q15" s="25">
        <v>27.21</v>
      </c>
      <c r="R15" s="24"/>
      <c r="S15" s="25">
        <v>25.83</v>
      </c>
      <c r="T15" s="24"/>
      <c r="U15" s="25">
        <v>27.03</v>
      </c>
      <c r="V15" s="24"/>
      <c r="W15" s="25">
        <v>28.24</v>
      </c>
      <c r="X15" s="24"/>
      <c r="Y15" s="25">
        <v>23.67</v>
      </c>
      <c r="Z15" s="24"/>
      <c r="AA15" s="25">
        <v>46.2</v>
      </c>
      <c r="AB15" s="24" t="s">
        <v>17</v>
      </c>
      <c r="AC15" s="26">
        <f t="shared" si="0"/>
        <v>319.94</v>
      </c>
      <c r="AD15" s="27">
        <v>1</v>
      </c>
      <c r="AE15" s="27">
        <v>3</v>
      </c>
      <c r="AF15" s="28">
        <f>AC15*0.93</f>
        <v>297.54419999999999</v>
      </c>
      <c r="AG15" s="27">
        <v>1</v>
      </c>
      <c r="AH15" s="27">
        <v>9</v>
      </c>
    </row>
    <row r="16" spans="1:34" s="4" customFormat="1" ht="20.100000000000001" customHeight="1" x14ac:dyDescent="0.3">
      <c r="A16" s="18" t="s">
        <v>36</v>
      </c>
      <c r="B16" s="19" t="s">
        <v>36</v>
      </c>
      <c r="C16" s="20">
        <v>17</v>
      </c>
      <c r="D16" s="21" t="s">
        <v>74</v>
      </c>
      <c r="E16" s="22" t="s">
        <v>48</v>
      </c>
      <c r="F16" s="22" t="s">
        <v>52</v>
      </c>
      <c r="G16" s="23">
        <v>27.28</v>
      </c>
      <c r="H16" s="24"/>
      <c r="I16" s="25">
        <v>22.89</v>
      </c>
      <c r="J16" s="24"/>
      <c r="K16" s="25">
        <v>29.43</v>
      </c>
      <c r="L16" s="24"/>
      <c r="M16" s="25">
        <v>33.39</v>
      </c>
      <c r="N16" s="24"/>
      <c r="O16" s="25">
        <v>46.76</v>
      </c>
      <c r="P16" s="24"/>
      <c r="Q16" s="25">
        <v>30.15</v>
      </c>
      <c r="R16" s="24"/>
      <c r="S16" s="25">
        <v>33.03</v>
      </c>
      <c r="T16" s="24" t="s">
        <v>17</v>
      </c>
      <c r="U16" s="25">
        <v>29.33</v>
      </c>
      <c r="V16" s="24"/>
      <c r="W16" s="25">
        <v>30.97</v>
      </c>
      <c r="X16" s="24"/>
      <c r="Y16" s="25">
        <v>28.89</v>
      </c>
      <c r="Z16" s="24"/>
      <c r="AA16" s="25">
        <v>55.4</v>
      </c>
      <c r="AB16" s="24"/>
      <c r="AC16" s="26">
        <f t="shared" si="0"/>
        <v>367.52</v>
      </c>
      <c r="AD16" s="27">
        <v>2</v>
      </c>
      <c r="AE16" s="27">
        <v>14</v>
      </c>
      <c r="AF16" s="28">
        <f>AC16*0.93</f>
        <v>341.79360000000003</v>
      </c>
      <c r="AG16" s="27">
        <v>13</v>
      </c>
      <c r="AH16" s="27">
        <v>6</v>
      </c>
    </row>
    <row r="17" spans="1:34" s="4" customFormat="1" ht="20.100000000000001" customHeight="1" x14ac:dyDescent="0.3">
      <c r="A17" s="40" t="s">
        <v>37</v>
      </c>
      <c r="B17" s="41" t="s">
        <v>37</v>
      </c>
      <c r="C17" s="42">
        <v>20</v>
      </c>
      <c r="D17" s="43" t="s">
        <v>88</v>
      </c>
      <c r="E17" s="44" t="s">
        <v>56</v>
      </c>
      <c r="F17" s="44" t="s">
        <v>89</v>
      </c>
      <c r="G17" s="45">
        <v>27.63</v>
      </c>
      <c r="H17" s="46"/>
      <c r="I17" s="47">
        <v>22.8</v>
      </c>
      <c r="J17" s="46"/>
      <c r="K17" s="47">
        <v>28.22</v>
      </c>
      <c r="L17" s="46"/>
      <c r="M17" s="47">
        <v>29.97</v>
      </c>
      <c r="N17" s="46"/>
      <c r="O17" s="47">
        <v>45.66</v>
      </c>
      <c r="P17" s="46"/>
      <c r="Q17" s="47">
        <v>27.23</v>
      </c>
      <c r="R17" s="46"/>
      <c r="S17" s="47">
        <v>26.93</v>
      </c>
      <c r="T17" s="46"/>
      <c r="U17" s="47">
        <v>28.45</v>
      </c>
      <c r="V17" s="46"/>
      <c r="W17" s="47">
        <v>30.8</v>
      </c>
      <c r="X17" s="46"/>
      <c r="Y17" s="47">
        <v>25.02</v>
      </c>
      <c r="Z17" s="46"/>
      <c r="AA17" s="47">
        <v>71.08</v>
      </c>
      <c r="AB17" s="46" t="s">
        <v>69</v>
      </c>
      <c r="AC17" s="48">
        <f t="shared" si="0"/>
        <v>363.78999999999996</v>
      </c>
      <c r="AD17" s="49">
        <v>1</v>
      </c>
      <c r="AE17" s="49">
        <v>11</v>
      </c>
      <c r="AF17" s="50">
        <f>AC17*0.86</f>
        <v>312.85939999999994</v>
      </c>
      <c r="AG17" s="49">
        <v>6</v>
      </c>
      <c r="AH17" s="49">
        <v>9</v>
      </c>
    </row>
    <row r="18" spans="1:34" s="4" customFormat="1" ht="20.100000000000001" customHeight="1" x14ac:dyDescent="0.25">
      <c r="A18" s="18" t="s">
        <v>37</v>
      </c>
      <c r="B18" s="19" t="s">
        <v>37</v>
      </c>
      <c r="C18" s="20">
        <v>24</v>
      </c>
      <c r="D18" s="51" t="s">
        <v>82</v>
      </c>
      <c r="E18" s="22" t="s">
        <v>70</v>
      </c>
      <c r="F18" s="22" t="s">
        <v>80</v>
      </c>
      <c r="G18" s="23">
        <v>26.73</v>
      </c>
      <c r="H18" s="24"/>
      <c r="I18" s="25">
        <v>30.92</v>
      </c>
      <c r="J18" s="24" t="s">
        <v>69</v>
      </c>
      <c r="K18" s="25">
        <v>29.93</v>
      </c>
      <c r="L18" s="24"/>
      <c r="M18" s="25">
        <v>30.78</v>
      </c>
      <c r="N18" s="24"/>
      <c r="O18" s="25">
        <v>54.5</v>
      </c>
      <c r="P18" s="24" t="s">
        <v>69</v>
      </c>
      <c r="Q18" s="25">
        <v>28.25</v>
      </c>
      <c r="R18" s="24"/>
      <c r="S18" s="25">
        <v>35.85</v>
      </c>
      <c r="T18" s="24"/>
      <c r="U18" s="25">
        <v>24.7</v>
      </c>
      <c r="V18" s="24"/>
      <c r="W18" s="25">
        <v>35.74</v>
      </c>
      <c r="X18" s="24"/>
      <c r="Y18" s="25">
        <v>27.79</v>
      </c>
      <c r="Z18" s="24"/>
      <c r="AA18" s="25">
        <v>76.08</v>
      </c>
      <c r="AB18" s="24" t="s">
        <v>44</v>
      </c>
      <c r="AC18" s="26">
        <f t="shared" si="0"/>
        <v>401.27000000000004</v>
      </c>
      <c r="AD18" s="27">
        <v>2</v>
      </c>
      <c r="AE18" s="27">
        <v>19</v>
      </c>
      <c r="AF18" s="28">
        <f>AC18*0.86</f>
        <v>345.09220000000005</v>
      </c>
      <c r="AG18" s="27">
        <v>14</v>
      </c>
      <c r="AH18" s="27">
        <v>6</v>
      </c>
    </row>
    <row r="19" spans="1:34" s="4" customFormat="1" ht="20.100000000000001" customHeight="1" x14ac:dyDescent="0.3">
      <c r="A19" s="18" t="s">
        <v>37</v>
      </c>
      <c r="B19" s="19" t="s">
        <v>37</v>
      </c>
      <c r="C19" s="20">
        <v>21</v>
      </c>
      <c r="D19" s="21" t="s">
        <v>91</v>
      </c>
      <c r="E19" s="22" t="s">
        <v>70</v>
      </c>
      <c r="F19" s="22" t="s">
        <v>92</v>
      </c>
      <c r="G19" s="23">
        <v>32.799999999999997</v>
      </c>
      <c r="H19" s="24" t="s">
        <v>69</v>
      </c>
      <c r="I19" s="25">
        <v>25.92</v>
      </c>
      <c r="J19" s="24"/>
      <c r="K19" s="25">
        <v>34.950000000000003</v>
      </c>
      <c r="L19" s="24"/>
      <c r="M19" s="25">
        <v>31.81</v>
      </c>
      <c r="N19" s="24"/>
      <c r="O19" s="25">
        <v>54.5</v>
      </c>
      <c r="P19" s="24" t="s">
        <v>69</v>
      </c>
      <c r="Q19" s="25">
        <v>30.4</v>
      </c>
      <c r="R19" s="24"/>
      <c r="S19" s="25">
        <v>28.6</v>
      </c>
      <c r="T19" s="24"/>
      <c r="U19" s="25">
        <v>33.450000000000003</v>
      </c>
      <c r="V19" s="24" t="s">
        <v>69</v>
      </c>
      <c r="W19" s="25">
        <v>40.74</v>
      </c>
      <c r="X19" s="24" t="s">
        <v>69</v>
      </c>
      <c r="Y19" s="25">
        <v>28.97</v>
      </c>
      <c r="Z19" s="24"/>
      <c r="AA19" s="25">
        <v>66.08</v>
      </c>
      <c r="AB19" s="24"/>
      <c r="AC19" s="26">
        <f t="shared" si="0"/>
        <v>408.21999999999997</v>
      </c>
      <c r="AD19" s="27">
        <v>3</v>
      </c>
      <c r="AE19" s="27">
        <v>20</v>
      </c>
      <c r="AF19" s="28">
        <f>AC19*0.86</f>
        <v>351.06919999999997</v>
      </c>
      <c r="AG19" s="27">
        <v>15</v>
      </c>
      <c r="AH19" s="27">
        <v>4</v>
      </c>
    </row>
    <row r="20" spans="1:34" s="4" customFormat="1" ht="20.100000000000001" customHeight="1" x14ac:dyDescent="0.3">
      <c r="A20" s="29" t="s">
        <v>37</v>
      </c>
      <c r="B20" s="30" t="s">
        <v>37</v>
      </c>
      <c r="C20" s="31">
        <v>22</v>
      </c>
      <c r="D20" s="32" t="s">
        <v>93</v>
      </c>
      <c r="E20" s="179" t="s">
        <v>94</v>
      </c>
      <c r="F20" s="33" t="s">
        <v>95</v>
      </c>
      <c r="G20" s="34">
        <v>27.8</v>
      </c>
      <c r="H20" s="35"/>
      <c r="I20" s="36">
        <v>24.78</v>
      </c>
      <c r="J20" s="35"/>
      <c r="K20" s="36">
        <v>39.950000000000003</v>
      </c>
      <c r="L20" s="35" t="s">
        <v>69</v>
      </c>
      <c r="M20" s="36">
        <v>31.64</v>
      </c>
      <c r="N20" s="35"/>
      <c r="O20" s="36">
        <v>49.5</v>
      </c>
      <c r="P20" s="35"/>
      <c r="Q20" s="36">
        <v>28.51</v>
      </c>
      <c r="R20" s="35"/>
      <c r="S20" s="36">
        <v>40.85</v>
      </c>
      <c r="T20" s="35" t="s">
        <v>69</v>
      </c>
      <c r="U20" s="36">
        <v>33.450000000000003</v>
      </c>
      <c r="V20" s="35" t="s">
        <v>69</v>
      </c>
      <c r="W20" s="36">
        <v>31.55</v>
      </c>
      <c r="X20" s="35"/>
      <c r="Y20" s="36">
        <v>29.96</v>
      </c>
      <c r="Z20" s="35"/>
      <c r="AA20" s="36">
        <v>76.08</v>
      </c>
      <c r="AB20" s="35" t="s">
        <v>44</v>
      </c>
      <c r="AC20" s="37">
        <f t="shared" si="0"/>
        <v>414.07</v>
      </c>
      <c r="AD20" s="38">
        <v>5</v>
      </c>
      <c r="AE20" s="38">
        <v>21</v>
      </c>
      <c r="AF20" s="39">
        <f>AC20*0.86</f>
        <v>356.10019999999997</v>
      </c>
      <c r="AG20" s="38">
        <v>17</v>
      </c>
      <c r="AH20" s="38"/>
    </row>
    <row r="21" spans="1:34" s="4" customFormat="1" ht="20.100000000000001" customHeight="1" x14ac:dyDescent="0.3">
      <c r="A21" s="52" t="s">
        <v>39</v>
      </c>
      <c r="B21" s="53" t="s">
        <v>39</v>
      </c>
      <c r="C21" s="54">
        <v>25</v>
      </c>
      <c r="D21" s="55" t="s">
        <v>49</v>
      </c>
      <c r="E21" s="56" t="s">
        <v>70</v>
      </c>
      <c r="F21" s="56" t="s">
        <v>57</v>
      </c>
      <c r="G21" s="57">
        <v>23.55</v>
      </c>
      <c r="H21" s="58"/>
      <c r="I21" s="59">
        <v>21.3</v>
      </c>
      <c r="J21" s="58"/>
      <c r="K21" s="59">
        <v>27.39</v>
      </c>
      <c r="L21" s="58"/>
      <c r="M21" s="59">
        <v>25.19</v>
      </c>
      <c r="N21" s="58"/>
      <c r="O21" s="59">
        <v>49.35</v>
      </c>
      <c r="P21" s="58"/>
      <c r="Q21" s="59">
        <v>25.59</v>
      </c>
      <c r="R21" s="58"/>
      <c r="S21" s="59">
        <v>23.9</v>
      </c>
      <c r="T21" s="58"/>
      <c r="U21" s="59">
        <v>37.46</v>
      </c>
      <c r="V21" s="58" t="s">
        <v>69</v>
      </c>
      <c r="W21" s="59">
        <v>28.41</v>
      </c>
      <c r="X21" s="58"/>
      <c r="Y21" s="59">
        <v>24.13</v>
      </c>
      <c r="Z21" s="58"/>
      <c r="AA21" s="59">
        <v>61.12</v>
      </c>
      <c r="AB21" s="58" t="s">
        <v>69</v>
      </c>
      <c r="AC21" s="60">
        <f t="shared" si="0"/>
        <v>347.39000000000004</v>
      </c>
      <c r="AD21" s="61">
        <v>1</v>
      </c>
      <c r="AE21" s="61">
        <v>7</v>
      </c>
      <c r="AF21" s="62">
        <f>AC21*0.94</f>
        <v>326.54660000000001</v>
      </c>
      <c r="AG21" s="61">
        <v>9</v>
      </c>
      <c r="AH21" s="61">
        <v>9</v>
      </c>
    </row>
    <row r="22" spans="1:34" s="4" customFormat="1" ht="20.100000000000001" customHeight="1" x14ac:dyDescent="0.3">
      <c r="A22" s="112" t="s">
        <v>17</v>
      </c>
      <c r="B22" s="113" t="s">
        <v>17</v>
      </c>
      <c r="C22" s="114">
        <v>26</v>
      </c>
      <c r="D22" s="127" t="s">
        <v>71</v>
      </c>
      <c r="E22" s="115" t="s">
        <v>72</v>
      </c>
      <c r="F22" s="115" t="s">
        <v>73</v>
      </c>
      <c r="G22" s="116">
        <v>25.23</v>
      </c>
      <c r="H22" s="117"/>
      <c r="I22" s="118">
        <v>22.07</v>
      </c>
      <c r="J22" s="117"/>
      <c r="K22" s="118">
        <v>24.66</v>
      </c>
      <c r="L22" s="117"/>
      <c r="M22" s="118">
        <v>28.36</v>
      </c>
      <c r="N22" s="117"/>
      <c r="O22" s="118">
        <v>44.09</v>
      </c>
      <c r="P22" s="117"/>
      <c r="Q22" s="118">
        <v>26.46</v>
      </c>
      <c r="R22" s="117"/>
      <c r="S22" s="118">
        <v>27.18</v>
      </c>
      <c r="T22" s="117"/>
      <c r="U22" s="118">
        <v>26.25</v>
      </c>
      <c r="V22" s="117"/>
      <c r="W22" s="118">
        <v>48.34</v>
      </c>
      <c r="X22" s="117" t="s">
        <v>69</v>
      </c>
      <c r="Y22" s="118">
        <v>23.92</v>
      </c>
      <c r="Z22" s="117"/>
      <c r="AA22" s="118">
        <v>55.8</v>
      </c>
      <c r="AB22" s="117" t="s">
        <v>17</v>
      </c>
      <c r="AC22" s="129">
        <f t="shared" si="0"/>
        <v>352.36</v>
      </c>
      <c r="AD22" s="119">
        <v>1</v>
      </c>
      <c r="AE22" s="119">
        <v>9</v>
      </c>
      <c r="AF22" s="120">
        <f>AC22</f>
        <v>352.36</v>
      </c>
      <c r="AG22" s="119">
        <v>16</v>
      </c>
      <c r="AH22" s="121"/>
    </row>
    <row r="23" spans="1:34" s="4" customFormat="1" ht="20.100000000000001" customHeight="1" x14ac:dyDescent="0.3">
      <c r="A23" s="106" t="s">
        <v>37</v>
      </c>
      <c r="B23" s="107" t="s">
        <v>43</v>
      </c>
      <c r="C23" s="71">
        <v>23</v>
      </c>
      <c r="D23" s="72" t="s">
        <v>60</v>
      </c>
      <c r="E23" s="73" t="s">
        <v>56</v>
      </c>
      <c r="F23" s="73" t="s">
        <v>90</v>
      </c>
      <c r="G23" s="74">
        <v>42.02</v>
      </c>
      <c r="H23" s="75"/>
      <c r="I23" s="76">
        <v>31.7</v>
      </c>
      <c r="J23" s="75"/>
      <c r="K23" s="76">
        <v>54.14</v>
      </c>
      <c r="L23" s="75" t="s">
        <v>17</v>
      </c>
      <c r="M23" s="76">
        <v>41.75</v>
      </c>
      <c r="N23" s="75"/>
      <c r="O23" s="76">
        <v>59.61</v>
      </c>
      <c r="P23" s="75"/>
      <c r="Q23" s="76">
        <v>36.51</v>
      </c>
      <c r="R23" s="75"/>
      <c r="S23" s="76">
        <v>39.020000000000003</v>
      </c>
      <c r="T23" s="75"/>
      <c r="U23" s="76">
        <v>39.979999999999997</v>
      </c>
      <c r="V23" s="75"/>
      <c r="W23" s="76">
        <v>40.96</v>
      </c>
      <c r="X23" s="75"/>
      <c r="Y23" s="76">
        <v>39.04</v>
      </c>
      <c r="Z23" s="75" t="s">
        <v>17</v>
      </c>
      <c r="AA23" s="76">
        <v>144.04</v>
      </c>
      <c r="AB23" s="75" t="s">
        <v>69</v>
      </c>
      <c r="AC23" s="110">
        <f t="shared" si="0"/>
        <v>568.77</v>
      </c>
      <c r="AD23" s="111">
        <v>1</v>
      </c>
      <c r="AE23" s="111">
        <v>26</v>
      </c>
      <c r="AF23" s="128">
        <f>AC23*0.86</f>
        <v>489.1422</v>
      </c>
      <c r="AG23" s="111">
        <v>25</v>
      </c>
      <c r="AH23" s="111">
        <v>9</v>
      </c>
    </row>
    <row r="24" spans="1:34" s="4" customFormat="1" ht="20.100000000000001" customHeight="1" x14ac:dyDescent="0.3">
      <c r="A24" s="65" t="s">
        <v>2</v>
      </c>
      <c r="B24" s="66" t="s">
        <v>43</v>
      </c>
      <c r="C24" s="20">
        <v>13</v>
      </c>
      <c r="D24" s="21" t="s">
        <v>76</v>
      </c>
      <c r="E24" s="22" t="s">
        <v>55</v>
      </c>
      <c r="F24" s="22" t="s">
        <v>54</v>
      </c>
      <c r="G24" s="23">
        <v>27.21</v>
      </c>
      <c r="H24" s="24"/>
      <c r="I24" s="25">
        <v>25.57</v>
      </c>
      <c r="J24" s="24"/>
      <c r="K24" s="25">
        <v>50.46</v>
      </c>
      <c r="L24" s="24" t="s">
        <v>17</v>
      </c>
      <c r="M24" s="25">
        <v>59.86</v>
      </c>
      <c r="N24" s="24" t="s">
        <v>69</v>
      </c>
      <c r="O24" s="25">
        <v>49.39</v>
      </c>
      <c r="P24" s="24" t="s">
        <v>17</v>
      </c>
      <c r="Q24" s="25">
        <v>28.87</v>
      </c>
      <c r="R24" s="24"/>
      <c r="S24" s="25">
        <v>26.77</v>
      </c>
      <c r="T24" s="24"/>
      <c r="U24" s="25">
        <v>26.03</v>
      </c>
      <c r="V24" s="24"/>
      <c r="W24" s="25">
        <v>73.319999999999993</v>
      </c>
      <c r="X24" s="24" t="s">
        <v>69</v>
      </c>
      <c r="Y24" s="25">
        <v>26.14</v>
      </c>
      <c r="Z24" s="24"/>
      <c r="AA24" s="25">
        <v>144.04</v>
      </c>
      <c r="AB24" s="24" t="s">
        <v>69</v>
      </c>
      <c r="AC24" s="63">
        <f t="shared" si="0"/>
        <v>537.66</v>
      </c>
      <c r="AD24" s="27">
        <v>2</v>
      </c>
      <c r="AE24" s="27">
        <v>25</v>
      </c>
      <c r="AF24" s="64">
        <f t="shared" ref="AF24:AF29" si="2">AC24*0.95</f>
        <v>510.77699999999993</v>
      </c>
      <c r="AG24" s="27">
        <v>26</v>
      </c>
      <c r="AH24" s="27">
        <v>6</v>
      </c>
    </row>
    <row r="25" spans="1:34" s="4" customFormat="1" ht="20.100000000000001" customHeight="1" x14ac:dyDescent="0.3">
      <c r="A25" s="29" t="s">
        <v>2</v>
      </c>
      <c r="B25" s="30" t="s">
        <v>43</v>
      </c>
      <c r="C25" s="31">
        <v>14</v>
      </c>
      <c r="D25" s="32" t="s">
        <v>84</v>
      </c>
      <c r="E25" s="33" t="s">
        <v>6</v>
      </c>
      <c r="F25" s="33" t="s">
        <v>87</v>
      </c>
      <c r="G25" s="34">
        <v>56.57</v>
      </c>
      <c r="H25" s="35"/>
      <c r="I25" s="36">
        <v>47.37</v>
      </c>
      <c r="J25" s="35"/>
      <c r="K25" s="36">
        <v>75.37</v>
      </c>
      <c r="L25" s="35"/>
      <c r="M25" s="36">
        <v>54.86</v>
      </c>
      <c r="N25" s="35"/>
      <c r="O25" s="36">
        <v>95.31</v>
      </c>
      <c r="P25" s="35"/>
      <c r="Q25" s="36">
        <v>53.12</v>
      </c>
      <c r="R25" s="35"/>
      <c r="S25" s="36">
        <v>61.27</v>
      </c>
      <c r="T25" s="35"/>
      <c r="U25" s="36">
        <v>54.85</v>
      </c>
      <c r="V25" s="35"/>
      <c r="W25" s="36">
        <v>68.319999999999993</v>
      </c>
      <c r="X25" s="35"/>
      <c r="Y25" s="36">
        <v>50.78</v>
      </c>
      <c r="Z25" s="35"/>
      <c r="AA25" s="36">
        <v>139.04</v>
      </c>
      <c r="AB25" s="35"/>
      <c r="AC25" s="67">
        <f t="shared" si="0"/>
        <v>756.8599999999999</v>
      </c>
      <c r="AD25" s="38">
        <v>3</v>
      </c>
      <c r="AE25" s="38">
        <v>27</v>
      </c>
      <c r="AF25" s="64">
        <f t="shared" si="2"/>
        <v>719.01699999999983</v>
      </c>
      <c r="AG25" s="38">
        <v>27</v>
      </c>
      <c r="AH25" s="38">
        <v>4</v>
      </c>
    </row>
    <row r="26" spans="1:34" s="4" customFormat="1" ht="20.100000000000001" customHeight="1" x14ac:dyDescent="0.3">
      <c r="A26" s="40" t="s">
        <v>2</v>
      </c>
      <c r="B26" s="41" t="s">
        <v>42</v>
      </c>
      <c r="C26" s="42">
        <v>2</v>
      </c>
      <c r="D26" s="43" t="s">
        <v>38</v>
      </c>
      <c r="E26" s="44" t="s">
        <v>62</v>
      </c>
      <c r="F26" s="44" t="s">
        <v>63</v>
      </c>
      <c r="G26" s="45">
        <v>23.33</v>
      </c>
      <c r="H26" s="46"/>
      <c r="I26" s="47">
        <v>21.09</v>
      </c>
      <c r="J26" s="46"/>
      <c r="K26" s="47">
        <v>23.49</v>
      </c>
      <c r="L26" s="46"/>
      <c r="M26" s="47">
        <v>27.09</v>
      </c>
      <c r="N26" s="46"/>
      <c r="O26" s="47">
        <v>39.56</v>
      </c>
      <c r="P26" s="46"/>
      <c r="Q26" s="47">
        <v>26.01</v>
      </c>
      <c r="R26" s="46"/>
      <c r="S26" s="47">
        <v>26.72</v>
      </c>
      <c r="T26" s="46"/>
      <c r="U26" s="47">
        <v>24.53</v>
      </c>
      <c r="V26" s="46"/>
      <c r="W26" s="47">
        <v>28.21</v>
      </c>
      <c r="X26" s="46"/>
      <c r="Y26" s="47">
        <v>22.79</v>
      </c>
      <c r="Z26" s="46"/>
      <c r="AA26" s="47">
        <v>79.069999999999993</v>
      </c>
      <c r="AB26" s="46" t="s">
        <v>69</v>
      </c>
      <c r="AC26" s="69">
        <f t="shared" si="0"/>
        <v>341.89</v>
      </c>
      <c r="AD26" s="49">
        <v>1</v>
      </c>
      <c r="AE26" s="49">
        <v>6</v>
      </c>
      <c r="AF26" s="70">
        <f t="shared" si="2"/>
        <v>324.79549999999995</v>
      </c>
      <c r="AG26" s="49">
        <v>7</v>
      </c>
      <c r="AH26" s="49">
        <v>9</v>
      </c>
    </row>
    <row r="27" spans="1:34" s="4" customFormat="1" ht="20.100000000000001" customHeight="1" x14ac:dyDescent="0.3">
      <c r="A27" s="18" t="s">
        <v>2</v>
      </c>
      <c r="B27" s="19" t="s">
        <v>42</v>
      </c>
      <c r="C27" s="20">
        <v>9</v>
      </c>
      <c r="D27" s="21" t="s">
        <v>59</v>
      </c>
      <c r="E27" s="22" t="s">
        <v>6</v>
      </c>
      <c r="F27" s="22" t="s">
        <v>51</v>
      </c>
      <c r="G27" s="23">
        <v>25.22</v>
      </c>
      <c r="H27" s="24"/>
      <c r="I27" s="25">
        <v>21.37</v>
      </c>
      <c r="J27" s="24"/>
      <c r="K27" s="25">
        <v>26.46</v>
      </c>
      <c r="L27" s="24"/>
      <c r="M27" s="25">
        <v>28.65</v>
      </c>
      <c r="N27" s="24"/>
      <c r="O27" s="25">
        <v>44.74</v>
      </c>
      <c r="P27" s="24"/>
      <c r="Q27" s="25">
        <v>28.01</v>
      </c>
      <c r="R27" s="24"/>
      <c r="S27" s="25">
        <v>26.26</v>
      </c>
      <c r="T27" s="24"/>
      <c r="U27" s="25">
        <v>37.06</v>
      </c>
      <c r="V27" s="24" t="s">
        <v>69</v>
      </c>
      <c r="W27" s="25">
        <v>40.590000000000003</v>
      </c>
      <c r="X27" s="24" t="s">
        <v>69</v>
      </c>
      <c r="Y27" s="25">
        <v>24.88</v>
      </c>
      <c r="Z27" s="24"/>
      <c r="AA27" s="25">
        <v>79.069999999999993</v>
      </c>
      <c r="AB27" s="24" t="s">
        <v>69</v>
      </c>
      <c r="AC27" s="63">
        <f t="shared" si="0"/>
        <v>382.31</v>
      </c>
      <c r="AD27" s="27">
        <v>2</v>
      </c>
      <c r="AE27" s="27">
        <v>15</v>
      </c>
      <c r="AF27" s="64">
        <f t="shared" si="2"/>
        <v>363.19450000000001</v>
      </c>
      <c r="AG27" s="27">
        <v>18</v>
      </c>
      <c r="AH27" s="27">
        <v>6</v>
      </c>
    </row>
    <row r="28" spans="1:34" s="4" customFormat="1" ht="20.100000000000001" customHeight="1" x14ac:dyDescent="0.3">
      <c r="A28" s="29" t="s">
        <v>2</v>
      </c>
      <c r="B28" s="30" t="s">
        <v>42</v>
      </c>
      <c r="C28" s="31">
        <v>10</v>
      </c>
      <c r="D28" s="32" t="s">
        <v>86</v>
      </c>
      <c r="E28" s="33" t="s">
        <v>70</v>
      </c>
      <c r="F28" s="33" t="s">
        <v>87</v>
      </c>
      <c r="G28" s="34">
        <v>33.299999999999997</v>
      </c>
      <c r="H28" s="35"/>
      <c r="I28" s="36">
        <v>26.7</v>
      </c>
      <c r="J28" s="35"/>
      <c r="K28" s="36">
        <v>37.58</v>
      </c>
      <c r="L28" s="35"/>
      <c r="M28" s="36">
        <v>34.68</v>
      </c>
      <c r="N28" s="35"/>
      <c r="O28" s="36">
        <v>53.57</v>
      </c>
      <c r="P28" s="35"/>
      <c r="Q28" s="36">
        <v>32.619999999999997</v>
      </c>
      <c r="R28" s="35"/>
      <c r="S28" s="36">
        <v>35.729999999999997</v>
      </c>
      <c r="T28" s="35"/>
      <c r="U28" s="36">
        <v>32.06</v>
      </c>
      <c r="V28" s="35"/>
      <c r="W28" s="36">
        <v>35.590000000000003</v>
      </c>
      <c r="X28" s="35"/>
      <c r="Y28" s="36">
        <v>30.12</v>
      </c>
      <c r="Z28" s="35"/>
      <c r="AA28" s="36">
        <v>74.069999999999993</v>
      </c>
      <c r="AB28" s="35"/>
      <c r="AC28" s="67">
        <f t="shared" si="0"/>
        <v>426.02000000000004</v>
      </c>
      <c r="AD28" s="38">
        <v>3</v>
      </c>
      <c r="AE28" s="38">
        <v>23</v>
      </c>
      <c r="AF28" s="68">
        <f t="shared" si="2"/>
        <v>404.71899999999999</v>
      </c>
      <c r="AG28" s="38">
        <v>23</v>
      </c>
      <c r="AH28" s="38">
        <v>4</v>
      </c>
    </row>
    <row r="29" spans="1:34" s="4" customFormat="1" ht="19.5" x14ac:dyDescent="0.3">
      <c r="A29" s="122" t="s">
        <v>2</v>
      </c>
      <c r="B29" s="108" t="s">
        <v>53</v>
      </c>
      <c r="C29" s="42">
        <v>5</v>
      </c>
      <c r="D29" s="43" t="s">
        <v>85</v>
      </c>
      <c r="E29" s="44" t="s">
        <v>6</v>
      </c>
      <c r="F29" s="44" t="s">
        <v>51</v>
      </c>
      <c r="G29" s="45">
        <v>28.26</v>
      </c>
      <c r="H29" s="46"/>
      <c r="I29" s="47">
        <v>25.55</v>
      </c>
      <c r="J29" s="46"/>
      <c r="K29" s="47">
        <v>33.5</v>
      </c>
      <c r="L29" s="46"/>
      <c r="M29" s="47">
        <v>31.24</v>
      </c>
      <c r="N29" s="46"/>
      <c r="O29" s="47">
        <v>48.51</v>
      </c>
      <c r="P29" s="46"/>
      <c r="Q29" s="47">
        <v>30.66</v>
      </c>
      <c r="R29" s="46"/>
      <c r="S29" s="47">
        <v>34.29</v>
      </c>
      <c r="T29" s="46" t="s">
        <v>17</v>
      </c>
      <c r="U29" s="47">
        <v>35.24</v>
      </c>
      <c r="V29" s="46"/>
      <c r="W29" s="47">
        <v>38.15</v>
      </c>
      <c r="X29" s="46"/>
      <c r="Y29" s="47">
        <v>29.27</v>
      </c>
      <c r="Z29" s="46"/>
      <c r="AA29" s="47">
        <v>64.430000000000007</v>
      </c>
      <c r="AB29" s="46"/>
      <c r="AC29" s="69">
        <f t="shared" si="0"/>
        <v>399.09999999999997</v>
      </c>
      <c r="AD29" s="49">
        <v>1</v>
      </c>
      <c r="AE29" s="49">
        <v>18</v>
      </c>
      <c r="AF29" s="70">
        <f t="shared" si="2"/>
        <v>379.14499999999992</v>
      </c>
      <c r="AG29" s="49">
        <v>21</v>
      </c>
      <c r="AH29" s="123">
        <v>9</v>
      </c>
    </row>
    <row r="30" spans="1:34" s="4" customFormat="1" ht="19.5" x14ac:dyDescent="0.3">
      <c r="A30" s="124" t="s">
        <v>36</v>
      </c>
      <c r="B30" s="125" t="s">
        <v>53</v>
      </c>
      <c r="C30" s="31">
        <v>19</v>
      </c>
      <c r="D30" s="32" t="s">
        <v>75</v>
      </c>
      <c r="E30" s="33" t="s">
        <v>48</v>
      </c>
      <c r="F30" s="33" t="s">
        <v>52</v>
      </c>
      <c r="G30" s="34">
        <v>32.86</v>
      </c>
      <c r="H30" s="35"/>
      <c r="I30" s="36">
        <v>26.83</v>
      </c>
      <c r="J30" s="35"/>
      <c r="K30" s="36">
        <v>38.409999999999997</v>
      </c>
      <c r="L30" s="35"/>
      <c r="M30" s="36">
        <v>33.090000000000003</v>
      </c>
      <c r="N30" s="35"/>
      <c r="O30" s="36">
        <v>51.11</v>
      </c>
      <c r="P30" s="35"/>
      <c r="Q30" s="36">
        <v>31.39</v>
      </c>
      <c r="R30" s="35"/>
      <c r="S30" s="36">
        <v>33.74</v>
      </c>
      <c r="T30" s="35"/>
      <c r="U30" s="36">
        <v>36.340000000000003</v>
      </c>
      <c r="V30" s="35"/>
      <c r="W30" s="36">
        <v>57.87</v>
      </c>
      <c r="X30" s="35"/>
      <c r="Y30" s="36">
        <v>30.74</v>
      </c>
      <c r="Z30" s="35"/>
      <c r="AA30" s="36">
        <v>69.430000000000007</v>
      </c>
      <c r="AB30" s="35" t="s">
        <v>69</v>
      </c>
      <c r="AC30" s="67">
        <f t="shared" si="0"/>
        <v>441.81</v>
      </c>
      <c r="AD30" s="38">
        <v>2</v>
      </c>
      <c r="AE30" s="38">
        <v>24</v>
      </c>
      <c r="AF30" s="68">
        <f>AC30*0.93</f>
        <v>410.88330000000002</v>
      </c>
      <c r="AG30" s="38">
        <v>24</v>
      </c>
      <c r="AH30" s="126">
        <v>6</v>
      </c>
    </row>
    <row r="31" spans="1:34" s="4" customFormat="1" ht="18.75" x14ac:dyDescent="0.25">
      <c r="A31" s="77"/>
      <c r="B31" s="77"/>
      <c r="C31" s="77"/>
      <c r="D31" s="77"/>
      <c r="E31" s="77"/>
      <c r="F31" s="77"/>
      <c r="G31" s="78"/>
      <c r="H31" s="78"/>
      <c r="I31" s="78"/>
      <c r="J31" s="78"/>
      <c r="K31" s="78"/>
      <c r="L31" s="78"/>
      <c r="M31" s="78"/>
      <c r="N31" s="78"/>
      <c r="O31" s="78"/>
      <c r="P31" s="78"/>
      <c r="Q31" s="78"/>
      <c r="R31" s="78"/>
      <c r="S31" s="78"/>
      <c r="T31" s="78"/>
      <c r="U31" s="78"/>
      <c r="V31" s="78"/>
      <c r="W31" s="78"/>
      <c r="X31" s="78"/>
      <c r="Y31" s="78"/>
      <c r="Z31" s="78"/>
      <c r="AA31" s="78"/>
      <c r="AB31" s="78"/>
      <c r="AC31" s="79"/>
      <c r="AD31" s="77"/>
      <c r="AE31" s="77"/>
      <c r="AF31" s="77" t="s">
        <v>40</v>
      </c>
      <c r="AG31" s="77"/>
      <c r="AH31" s="80"/>
    </row>
    <row r="32" spans="1:34" s="4" customFormat="1" ht="18.75" x14ac:dyDescent="0.25">
      <c r="A32" s="79" t="s">
        <v>18</v>
      </c>
      <c r="B32" s="79"/>
      <c r="C32" s="79"/>
      <c r="D32" s="80"/>
      <c r="E32" s="79" t="s">
        <v>19</v>
      </c>
      <c r="F32" s="77"/>
      <c r="G32" s="81"/>
      <c r="H32" s="81"/>
      <c r="I32" s="81"/>
      <c r="J32" s="81"/>
      <c r="K32" s="81"/>
      <c r="L32" s="81"/>
      <c r="M32" s="81"/>
      <c r="N32" s="81"/>
      <c r="O32" s="81"/>
      <c r="P32" s="81"/>
      <c r="Q32" s="81"/>
      <c r="R32" s="81"/>
      <c r="S32" s="81"/>
      <c r="T32" s="81"/>
      <c r="U32" s="81"/>
      <c r="V32" s="81"/>
      <c r="W32" s="81"/>
      <c r="X32" s="81"/>
      <c r="Y32" s="81"/>
      <c r="Z32" s="81"/>
      <c r="AA32" s="81"/>
      <c r="AB32" s="81"/>
      <c r="AC32" s="79"/>
      <c r="AD32" s="77"/>
      <c r="AE32" s="77"/>
      <c r="AF32" s="77"/>
      <c r="AG32" s="77"/>
      <c r="AH32" s="80"/>
    </row>
    <row r="33" spans="1:33" s="4" customFormat="1" ht="18.75" x14ac:dyDescent="0.25">
      <c r="A33" s="81"/>
      <c r="B33" s="81"/>
      <c r="C33" s="81"/>
      <c r="E33" s="79" t="s">
        <v>20</v>
      </c>
      <c r="F33" s="77"/>
      <c r="G33" s="81"/>
      <c r="H33" s="81"/>
      <c r="I33" s="81"/>
      <c r="J33" s="81"/>
      <c r="K33" s="81"/>
      <c r="L33" s="81"/>
      <c r="M33" s="81"/>
      <c r="N33" s="81"/>
      <c r="O33" s="81"/>
      <c r="P33" s="81"/>
      <c r="Q33" s="81"/>
      <c r="R33" s="81"/>
      <c r="S33" s="81"/>
      <c r="T33" s="81"/>
      <c r="U33" s="81"/>
      <c r="V33" s="81"/>
      <c r="W33" s="81"/>
      <c r="X33" s="81"/>
      <c r="Y33" s="81"/>
      <c r="Z33" s="81"/>
      <c r="AA33" s="81"/>
      <c r="AB33" s="81"/>
      <c r="AC33" s="81"/>
    </row>
    <row r="34" spans="1:33" s="4" customFormat="1" ht="18.75" customHeight="1" x14ac:dyDescent="0.25">
      <c r="A34" s="79"/>
      <c r="B34" s="81"/>
      <c r="C34" s="81"/>
      <c r="E34" s="79" t="s">
        <v>21</v>
      </c>
      <c r="F34" s="77"/>
      <c r="G34" s="81"/>
      <c r="H34" s="81"/>
      <c r="I34" s="81"/>
      <c r="J34" s="81"/>
      <c r="K34" s="81"/>
      <c r="L34" s="81"/>
      <c r="M34" s="81"/>
      <c r="N34" s="81"/>
      <c r="O34" s="81"/>
      <c r="P34" s="81"/>
      <c r="Q34" s="81"/>
      <c r="R34" s="81"/>
      <c r="S34" s="81"/>
      <c r="T34" s="81"/>
      <c r="U34" s="81"/>
      <c r="V34" s="81"/>
      <c r="W34" s="81"/>
      <c r="X34" s="81"/>
      <c r="Y34" s="81"/>
      <c r="Z34" s="81"/>
      <c r="AA34" s="81"/>
      <c r="AB34" s="81"/>
      <c r="AC34" s="81"/>
    </row>
    <row r="35" spans="1:33" s="4" customFormat="1" ht="18.75" customHeight="1" x14ac:dyDescent="0.25">
      <c r="A35" s="79"/>
      <c r="B35" s="81"/>
      <c r="C35" s="81"/>
      <c r="E35" s="82" t="s">
        <v>35</v>
      </c>
      <c r="F35" s="77"/>
      <c r="G35" s="81"/>
      <c r="H35" s="81"/>
      <c r="I35" s="81"/>
      <c r="J35" s="81"/>
      <c r="K35" s="81"/>
      <c r="L35" s="81"/>
      <c r="M35" s="81"/>
      <c r="N35" s="81"/>
      <c r="O35" s="81"/>
      <c r="P35" s="81"/>
      <c r="Q35" s="81"/>
      <c r="R35" s="81"/>
      <c r="S35" s="81"/>
      <c r="T35" s="81"/>
      <c r="U35" s="81"/>
      <c r="V35" s="81"/>
      <c r="W35" s="81"/>
      <c r="X35" s="81"/>
      <c r="Y35" s="81"/>
      <c r="Z35" s="81"/>
      <c r="AA35" s="81"/>
      <c r="AB35" s="81"/>
      <c r="AC35" s="81"/>
    </row>
    <row r="36" spans="1:33" s="4" customFormat="1" ht="18.75" x14ac:dyDescent="0.25">
      <c r="A36" s="79"/>
      <c r="B36" s="81"/>
      <c r="C36" s="81"/>
      <c r="D36" s="82"/>
      <c r="E36" s="81"/>
      <c r="F36" s="81"/>
      <c r="G36" s="81"/>
      <c r="H36" s="81"/>
      <c r="I36" s="81"/>
      <c r="J36" s="81"/>
      <c r="K36" s="81"/>
      <c r="L36" s="81"/>
      <c r="M36" s="81"/>
      <c r="N36" s="81"/>
      <c r="O36" s="81"/>
      <c r="P36" s="81"/>
      <c r="Q36" s="81"/>
      <c r="R36" s="81"/>
      <c r="S36" s="81"/>
      <c r="T36" s="81"/>
      <c r="U36" s="81"/>
      <c r="V36" s="81"/>
      <c r="W36" s="81"/>
      <c r="X36" s="81"/>
      <c r="Y36" s="81"/>
      <c r="Z36" s="81"/>
      <c r="AA36" s="81"/>
      <c r="AB36" s="81"/>
      <c r="AC36" s="81"/>
    </row>
    <row r="37" spans="1:33" s="85" customFormat="1" ht="19.5" x14ac:dyDescent="0.3">
      <c r="A37" s="83" t="s">
        <v>45</v>
      </c>
      <c r="B37" s="84"/>
      <c r="C37" s="84"/>
      <c r="D37" s="84"/>
      <c r="E37" s="84"/>
      <c r="F37" s="84"/>
      <c r="G37" s="84"/>
      <c r="I37" s="84"/>
      <c r="J37" s="84"/>
      <c r="K37" s="84"/>
      <c r="L37" s="84"/>
      <c r="M37" s="84"/>
      <c r="N37" s="84"/>
      <c r="O37" s="84"/>
      <c r="P37" s="84"/>
      <c r="Q37" s="84"/>
      <c r="R37" s="84"/>
      <c r="S37" s="84"/>
      <c r="T37" s="84"/>
      <c r="U37" s="84"/>
      <c r="V37" s="84"/>
      <c r="W37" s="84"/>
      <c r="X37" s="84"/>
      <c r="Y37" s="84"/>
      <c r="Z37" s="84"/>
      <c r="AA37" s="84"/>
      <c r="AB37" s="84"/>
      <c r="AC37" s="84"/>
      <c r="AD37" s="86"/>
      <c r="AE37" s="86"/>
      <c r="AF37" s="86"/>
      <c r="AG37" s="86"/>
    </row>
    <row r="38" spans="1:33" s="4" customFormat="1" ht="18.75" x14ac:dyDescent="0.25">
      <c r="A38" s="83" t="s">
        <v>50</v>
      </c>
      <c r="B38" s="81"/>
      <c r="C38" s="81"/>
      <c r="D38" s="81"/>
      <c r="E38" s="81"/>
      <c r="F38" s="81"/>
      <c r="G38" s="81"/>
      <c r="H38" s="81"/>
      <c r="I38" s="81"/>
      <c r="J38" s="81"/>
      <c r="K38" s="81"/>
      <c r="L38" s="81"/>
      <c r="M38" s="81"/>
      <c r="N38" s="81"/>
      <c r="O38" s="81"/>
      <c r="P38" s="81"/>
      <c r="Q38" s="81"/>
      <c r="R38" s="81"/>
      <c r="S38" s="81"/>
      <c r="T38" s="81"/>
      <c r="U38" s="81"/>
      <c r="V38" s="81"/>
      <c r="W38" s="81"/>
      <c r="X38" s="81"/>
      <c r="Y38" s="81"/>
      <c r="Z38" s="81"/>
      <c r="AA38" s="81"/>
      <c r="AB38" s="81"/>
      <c r="AC38" s="81"/>
      <c r="AD38" s="86"/>
      <c r="AE38" s="77"/>
      <c r="AF38" s="77"/>
      <c r="AG38" s="77"/>
    </row>
    <row r="39" spans="1:33" s="4" customFormat="1" ht="18.75" x14ac:dyDescent="0.25">
      <c r="A39" s="87" t="s">
        <v>81</v>
      </c>
      <c r="B39" s="81"/>
      <c r="C39" s="81"/>
      <c r="D39" s="81"/>
      <c r="E39" s="81"/>
      <c r="F39" s="81"/>
      <c r="G39" s="81"/>
      <c r="H39" s="81"/>
      <c r="I39" s="81"/>
      <c r="J39" s="81"/>
      <c r="K39" s="81"/>
      <c r="L39" s="81"/>
      <c r="M39" s="81"/>
      <c r="N39" s="81"/>
      <c r="O39" s="81"/>
      <c r="P39" s="81"/>
      <c r="Q39" s="81"/>
      <c r="R39" s="81"/>
      <c r="S39" s="81"/>
      <c r="T39" s="81"/>
      <c r="U39" s="81"/>
      <c r="V39" s="81"/>
      <c r="W39" s="81"/>
      <c r="X39" s="81"/>
      <c r="Y39" s="81"/>
      <c r="Z39" s="81"/>
      <c r="AA39" s="81"/>
      <c r="AB39" s="81"/>
      <c r="AC39" s="81"/>
      <c r="AD39" s="86"/>
      <c r="AE39" s="77"/>
      <c r="AF39" s="77"/>
      <c r="AG39" s="77"/>
    </row>
    <row r="40" spans="1:33" s="4" customFormat="1" ht="18.75" x14ac:dyDescent="0.25">
      <c r="A40" s="79"/>
      <c r="B40" s="81"/>
      <c r="C40" s="81"/>
      <c r="D40" s="81"/>
      <c r="E40" s="81"/>
      <c r="F40" s="81"/>
      <c r="G40" s="81"/>
      <c r="H40" s="81"/>
      <c r="I40" s="81"/>
      <c r="J40" s="81"/>
      <c r="K40" s="81"/>
      <c r="L40" s="81"/>
      <c r="M40" s="81"/>
      <c r="N40" s="81"/>
      <c r="O40" s="81"/>
      <c r="P40" s="81"/>
      <c r="Q40" s="81"/>
      <c r="R40" s="81"/>
      <c r="S40" s="81"/>
      <c r="T40" s="81"/>
      <c r="U40" s="81"/>
      <c r="V40" s="81"/>
      <c r="W40" s="81"/>
      <c r="X40" s="81"/>
      <c r="Y40" s="81"/>
      <c r="Z40" s="81"/>
      <c r="AA40" s="81"/>
      <c r="AB40" s="81"/>
      <c r="AC40" s="81"/>
      <c r="AD40" s="86"/>
      <c r="AE40" s="77"/>
      <c r="AF40" s="77"/>
      <c r="AG40" s="77"/>
    </row>
    <row r="41" spans="1:33" s="4" customFormat="1" ht="18.75" x14ac:dyDescent="0.25">
      <c r="A41" s="88" t="s">
        <v>115</v>
      </c>
      <c r="B41" s="81"/>
      <c r="C41" s="81"/>
      <c r="D41" s="81"/>
      <c r="E41" s="81"/>
      <c r="F41" s="81"/>
      <c r="G41" s="81"/>
      <c r="H41" s="81"/>
      <c r="I41" s="81"/>
      <c r="J41" s="81"/>
      <c r="K41" s="81"/>
      <c r="L41" s="81"/>
      <c r="M41" s="81"/>
      <c r="N41" s="81"/>
      <c r="O41" s="81"/>
      <c r="P41" s="81"/>
      <c r="Q41" s="81"/>
      <c r="R41" s="81"/>
      <c r="S41" s="81"/>
      <c r="T41" s="81"/>
      <c r="U41" s="81"/>
      <c r="V41" s="81"/>
      <c r="W41" s="81"/>
      <c r="X41" s="81"/>
      <c r="Y41" s="81"/>
      <c r="Z41" s="81"/>
      <c r="AA41" s="81"/>
      <c r="AB41" s="81"/>
      <c r="AC41" s="81"/>
      <c r="AD41" s="77"/>
      <c r="AE41" s="77"/>
      <c r="AF41" s="77"/>
      <c r="AG41" s="77"/>
    </row>
    <row r="42" spans="1:33" s="4" customFormat="1" ht="18.75" x14ac:dyDescent="0.25">
      <c r="A42" s="88" t="s">
        <v>114</v>
      </c>
      <c r="B42" s="81"/>
      <c r="C42" s="81"/>
      <c r="D42" s="81"/>
      <c r="E42" s="81"/>
      <c r="F42" s="81"/>
      <c r="G42" s="81"/>
      <c r="H42" s="81"/>
      <c r="I42" s="81"/>
      <c r="J42" s="81"/>
      <c r="K42" s="81"/>
      <c r="L42" s="81"/>
      <c r="M42" s="81"/>
      <c r="N42" s="81"/>
      <c r="O42" s="81"/>
      <c r="P42" s="81"/>
      <c r="Q42" s="81"/>
      <c r="R42" s="81"/>
      <c r="S42" s="81"/>
      <c r="T42" s="81"/>
      <c r="U42" s="81"/>
      <c r="V42" s="81"/>
      <c r="W42" s="81"/>
      <c r="X42" s="81"/>
      <c r="Y42" s="81"/>
      <c r="Z42" s="81"/>
      <c r="AA42" s="81"/>
      <c r="AB42" s="81"/>
      <c r="AC42" s="81"/>
      <c r="AD42" s="77"/>
      <c r="AE42" s="77"/>
      <c r="AF42" s="77"/>
      <c r="AG42" s="77"/>
    </row>
    <row r="43" spans="1:33" s="4" customFormat="1" ht="18.75" x14ac:dyDescent="0.25">
      <c r="A43" s="88" t="s">
        <v>41</v>
      </c>
      <c r="B43" s="81"/>
      <c r="C43" s="81"/>
      <c r="D43" s="81"/>
      <c r="E43" s="81"/>
      <c r="F43" s="81"/>
      <c r="G43" s="81"/>
      <c r="H43" s="81"/>
      <c r="I43" s="81"/>
      <c r="J43" s="81"/>
      <c r="K43" s="81"/>
      <c r="L43" s="81"/>
      <c r="M43" s="81"/>
      <c r="N43" s="81"/>
      <c r="O43" s="81"/>
      <c r="P43" s="81"/>
      <c r="Q43" s="81"/>
      <c r="R43" s="81"/>
      <c r="S43" s="81"/>
      <c r="T43" s="81"/>
      <c r="U43" s="81"/>
      <c r="V43" s="81"/>
      <c r="W43" s="81"/>
      <c r="X43" s="81"/>
      <c r="Y43" s="81"/>
      <c r="Z43" s="81"/>
      <c r="AA43" s="81"/>
      <c r="AB43" s="81"/>
      <c r="AC43" s="81"/>
      <c r="AD43" s="77"/>
      <c r="AE43" s="77"/>
      <c r="AF43" s="77"/>
      <c r="AG43" s="77"/>
    </row>
    <row r="44" spans="1:33" s="4" customFormat="1" ht="18.75" x14ac:dyDescent="0.25">
      <c r="A44" s="79"/>
      <c r="B44" s="81"/>
      <c r="C44" s="81"/>
      <c r="D44" s="81"/>
      <c r="E44" s="81"/>
      <c r="F44" s="81"/>
      <c r="G44" s="81"/>
      <c r="H44" s="81"/>
      <c r="I44" s="81"/>
      <c r="J44" s="81"/>
      <c r="K44" s="81"/>
      <c r="L44" s="81"/>
      <c r="M44" s="81"/>
      <c r="N44" s="81"/>
      <c r="O44" s="81"/>
      <c r="P44" s="81"/>
      <c r="Q44" s="81"/>
      <c r="R44" s="81"/>
      <c r="S44" s="81"/>
      <c r="T44" s="81"/>
      <c r="U44" s="81"/>
      <c r="V44" s="81"/>
      <c r="W44" s="81"/>
      <c r="X44" s="81"/>
      <c r="Y44" s="81"/>
      <c r="Z44" s="81"/>
      <c r="AA44" s="81"/>
      <c r="AB44" s="81"/>
      <c r="AC44" s="81"/>
      <c r="AD44" s="77"/>
      <c r="AE44" s="77"/>
      <c r="AF44" s="77"/>
      <c r="AG44" s="77"/>
    </row>
    <row r="45" spans="1:33" s="4" customFormat="1" ht="18.75" x14ac:dyDescent="0.25">
      <c r="A45" s="83" t="s">
        <v>22</v>
      </c>
      <c r="B45" s="81"/>
      <c r="C45" s="81"/>
      <c r="D45" s="81"/>
      <c r="E45" s="81"/>
      <c r="F45" s="81"/>
      <c r="G45" s="81"/>
      <c r="H45" s="81"/>
      <c r="I45" s="81"/>
      <c r="J45" s="81"/>
      <c r="K45" s="81"/>
      <c r="L45" s="81"/>
      <c r="M45" s="81"/>
      <c r="N45" s="81"/>
      <c r="O45" s="81"/>
      <c r="P45" s="81"/>
      <c r="Q45" s="81"/>
      <c r="R45" s="81"/>
      <c r="S45" s="81"/>
      <c r="T45" s="81"/>
      <c r="U45" s="81"/>
      <c r="V45" s="81"/>
      <c r="W45" s="81"/>
      <c r="X45" s="81"/>
      <c r="Y45" s="81"/>
      <c r="Z45" s="81"/>
      <c r="AA45" s="81"/>
      <c r="AB45" s="81"/>
      <c r="AC45" s="81"/>
      <c r="AD45" s="77"/>
      <c r="AE45" s="77"/>
      <c r="AF45" s="77"/>
      <c r="AG45" s="77"/>
    </row>
    <row r="46" spans="1:33" s="4" customFormat="1" ht="18.75" x14ac:dyDescent="0.25">
      <c r="A46" s="83"/>
      <c r="B46" s="81"/>
      <c r="C46" s="81" t="s">
        <v>23</v>
      </c>
      <c r="D46" s="81"/>
      <c r="E46" s="81"/>
      <c r="F46" s="81"/>
      <c r="G46" s="81"/>
      <c r="H46" s="81"/>
      <c r="I46" s="89" t="s">
        <v>24</v>
      </c>
      <c r="J46" s="81"/>
      <c r="K46" s="81"/>
      <c r="L46" s="81"/>
      <c r="M46" s="81"/>
      <c r="N46" s="81"/>
      <c r="O46" s="81"/>
      <c r="P46" s="81"/>
      <c r="Q46" s="81"/>
      <c r="R46" s="81"/>
      <c r="S46" s="81"/>
      <c r="T46" s="81"/>
      <c r="U46" s="81"/>
      <c r="V46" s="81"/>
      <c r="W46" s="81"/>
      <c r="X46" s="81"/>
      <c r="Y46" s="81"/>
      <c r="Z46" s="81"/>
      <c r="AA46" s="81"/>
      <c r="AB46" s="81"/>
      <c r="AC46" s="81"/>
      <c r="AD46" s="77"/>
      <c r="AE46" s="77"/>
      <c r="AF46" s="77"/>
      <c r="AG46" s="77"/>
    </row>
    <row r="47" spans="1:33" s="4" customFormat="1" ht="18.75" x14ac:dyDescent="0.25">
      <c r="A47" s="83"/>
      <c r="B47" s="81"/>
      <c r="C47" s="81" t="s">
        <v>25</v>
      </c>
      <c r="D47" s="81"/>
      <c r="E47" s="81"/>
      <c r="F47" s="81"/>
      <c r="G47" s="81"/>
      <c r="H47" s="81"/>
      <c r="I47" s="1" t="s">
        <v>26</v>
      </c>
      <c r="J47" s="81"/>
      <c r="K47" s="81"/>
      <c r="L47" s="81"/>
      <c r="M47" s="81"/>
      <c r="N47" s="81"/>
      <c r="O47" s="81"/>
      <c r="P47" s="81"/>
      <c r="Q47" s="81"/>
      <c r="R47" s="81"/>
      <c r="S47" s="81"/>
      <c r="T47" s="81"/>
      <c r="U47" s="81"/>
      <c r="V47" s="81"/>
      <c r="W47" s="81"/>
      <c r="X47" s="81"/>
      <c r="Y47" s="81"/>
      <c r="Z47" s="81"/>
      <c r="AA47" s="81"/>
      <c r="AB47" s="81"/>
      <c r="AC47" s="81"/>
      <c r="AD47" s="77"/>
      <c r="AE47" s="77"/>
      <c r="AF47" s="77"/>
      <c r="AG47" s="77"/>
    </row>
    <row r="48" spans="1:33" s="4" customFormat="1" ht="18.75" x14ac:dyDescent="0.25">
      <c r="A48" s="163" t="s">
        <v>27</v>
      </c>
      <c r="B48" s="163"/>
      <c r="C48" s="163"/>
      <c r="D48" s="163"/>
      <c r="E48" s="163"/>
      <c r="F48" s="163"/>
      <c r="G48" s="163"/>
      <c r="H48" s="163"/>
      <c r="I48" s="164" t="s">
        <v>28</v>
      </c>
      <c r="J48" s="164"/>
      <c r="K48" s="164"/>
      <c r="L48" s="164"/>
      <c r="M48" s="164"/>
      <c r="N48" s="164"/>
      <c r="O48" s="164"/>
      <c r="P48" s="164"/>
      <c r="Q48" s="164"/>
      <c r="R48" s="164"/>
      <c r="S48" s="164"/>
      <c r="T48" s="164"/>
      <c r="U48" s="164"/>
      <c r="V48" s="164"/>
      <c r="W48" s="164"/>
      <c r="X48" s="164"/>
      <c r="Y48" s="164"/>
      <c r="Z48" s="164"/>
      <c r="AA48" s="164"/>
      <c r="AB48" s="164"/>
      <c r="AC48" s="164"/>
      <c r="AD48" s="164"/>
      <c r="AE48" s="77"/>
      <c r="AF48" s="77"/>
      <c r="AG48" s="77"/>
    </row>
    <row r="49" spans="1:34" ht="18.75" x14ac:dyDescent="0.25">
      <c r="A49" s="163" t="s">
        <v>29</v>
      </c>
      <c r="B49" s="163"/>
      <c r="C49" s="163"/>
      <c r="D49" s="163"/>
      <c r="E49" s="163"/>
      <c r="F49" s="163"/>
      <c r="G49" s="163"/>
      <c r="H49" s="163"/>
      <c r="I49" s="164" t="s">
        <v>30</v>
      </c>
      <c r="J49" s="164"/>
      <c r="K49" s="164"/>
      <c r="L49" s="164"/>
      <c r="M49" s="164"/>
      <c r="N49" s="164"/>
      <c r="O49" s="164"/>
      <c r="P49" s="164"/>
      <c r="Q49" s="164"/>
      <c r="R49" s="164"/>
      <c r="S49" s="164"/>
      <c r="T49" s="164"/>
      <c r="U49" s="164"/>
      <c r="V49" s="164"/>
      <c r="W49" s="164"/>
      <c r="X49" s="164"/>
      <c r="Y49" s="164"/>
      <c r="Z49" s="164"/>
      <c r="AA49" s="164"/>
      <c r="AB49" s="164"/>
      <c r="AC49" s="164"/>
      <c r="AD49" s="164"/>
      <c r="AE49" s="81"/>
      <c r="AF49" s="81"/>
      <c r="AG49" s="81"/>
      <c r="AH49" s="4"/>
    </row>
    <row r="50" spans="1:34" s="4" customFormat="1" ht="18.75" x14ac:dyDescent="0.25">
      <c r="A50" s="163" t="s">
        <v>31</v>
      </c>
      <c r="B50" s="163"/>
      <c r="C50" s="163"/>
      <c r="D50" s="163"/>
      <c r="E50" s="163"/>
      <c r="F50" s="163"/>
      <c r="G50" s="163"/>
      <c r="H50" s="163"/>
      <c r="I50" s="164" t="s">
        <v>32</v>
      </c>
      <c r="J50" s="164"/>
      <c r="K50" s="164"/>
      <c r="L50" s="164"/>
      <c r="M50" s="164"/>
      <c r="N50" s="164"/>
      <c r="O50" s="164"/>
      <c r="P50" s="164"/>
      <c r="Q50" s="164"/>
      <c r="R50" s="164"/>
      <c r="S50" s="164"/>
      <c r="T50" s="164"/>
      <c r="U50" s="164"/>
      <c r="V50" s="164"/>
      <c r="W50" s="164"/>
      <c r="X50" s="164"/>
      <c r="Y50" s="164"/>
      <c r="Z50" s="164"/>
      <c r="AA50" s="164"/>
      <c r="AB50" s="164"/>
      <c r="AC50" s="164"/>
      <c r="AD50" s="164"/>
      <c r="AE50" s="81"/>
      <c r="AF50" s="81"/>
      <c r="AG50" s="81"/>
    </row>
    <row r="51" spans="1:34" s="4" customFormat="1" ht="18.75" x14ac:dyDescent="0.25">
      <c r="A51" s="82"/>
      <c r="B51" s="82"/>
      <c r="C51" s="82"/>
      <c r="D51" s="82"/>
      <c r="E51" s="82"/>
      <c r="F51" s="82"/>
      <c r="G51" s="82"/>
      <c r="H51" s="82"/>
      <c r="I51" s="82"/>
      <c r="J51" s="81"/>
      <c r="K51" s="81"/>
      <c r="L51" s="81"/>
      <c r="M51" s="81"/>
      <c r="N51" s="81"/>
      <c r="O51" s="81"/>
      <c r="P51" s="81"/>
      <c r="Q51" s="81"/>
      <c r="R51" s="81"/>
      <c r="S51" s="81"/>
      <c r="T51" s="81"/>
      <c r="U51" s="81"/>
      <c r="V51" s="81"/>
      <c r="W51" s="81"/>
      <c r="X51" s="81"/>
      <c r="Y51" s="81"/>
      <c r="Z51" s="81"/>
      <c r="AA51" s="81"/>
      <c r="AB51" s="81"/>
      <c r="AC51" s="81"/>
      <c r="AD51" s="77"/>
      <c r="AE51" s="81"/>
      <c r="AF51" s="81"/>
      <c r="AG51" s="81"/>
      <c r="AH51" s="91"/>
    </row>
    <row r="52" spans="1:34" s="4" customFormat="1" ht="18.75" x14ac:dyDescent="0.25">
      <c r="A52" s="83" t="s">
        <v>33</v>
      </c>
      <c r="B52" s="81"/>
      <c r="C52" s="81"/>
      <c r="D52" s="82"/>
      <c r="E52" s="82"/>
      <c r="F52" s="82"/>
      <c r="G52" s="82"/>
      <c r="H52" s="82"/>
      <c r="I52" s="82"/>
      <c r="J52" s="81"/>
      <c r="K52" s="81"/>
      <c r="L52" s="81"/>
      <c r="M52" s="81"/>
      <c r="N52" s="81"/>
      <c r="O52" s="81"/>
      <c r="P52" s="81"/>
      <c r="Q52" s="81"/>
      <c r="R52" s="81"/>
      <c r="S52" s="81"/>
      <c r="T52" s="81"/>
      <c r="U52" s="81"/>
      <c r="V52" s="81"/>
      <c r="W52" s="81"/>
      <c r="X52" s="81"/>
      <c r="Y52" s="81"/>
      <c r="Z52" s="81"/>
      <c r="AA52" s="81"/>
      <c r="AB52" s="81"/>
      <c r="AC52" s="81"/>
      <c r="AD52" s="77"/>
      <c r="AE52" s="81"/>
      <c r="AF52" s="81"/>
      <c r="AG52" s="81"/>
    </row>
    <row r="53" spans="1:34" s="4" customFormat="1" ht="18.75" x14ac:dyDescent="0.25">
      <c r="A53" s="162" t="s">
        <v>46</v>
      </c>
      <c r="B53" s="163"/>
      <c r="C53" s="163"/>
      <c r="D53" s="163"/>
      <c r="E53" s="163"/>
      <c r="F53" s="163"/>
      <c r="G53" s="163"/>
      <c r="H53" s="163"/>
      <c r="I53" s="164" t="s">
        <v>47</v>
      </c>
      <c r="J53" s="164"/>
      <c r="K53" s="164"/>
      <c r="L53" s="164"/>
      <c r="M53" s="164"/>
      <c r="N53" s="164"/>
      <c r="O53" s="164"/>
      <c r="P53" s="164"/>
      <c r="Q53" s="164"/>
      <c r="R53" s="164"/>
      <c r="S53" s="164"/>
      <c r="T53" s="164"/>
      <c r="U53" s="164"/>
      <c r="V53" s="164"/>
      <c r="W53" s="164"/>
      <c r="X53" s="164"/>
      <c r="Y53" s="164"/>
      <c r="Z53" s="164"/>
      <c r="AA53" s="164"/>
      <c r="AB53" s="164"/>
      <c r="AC53" s="164"/>
      <c r="AD53" s="164"/>
      <c r="AE53" s="81"/>
      <c r="AF53" s="81"/>
      <c r="AG53" s="81"/>
    </row>
    <row r="54" spans="1:34" s="4" customFormat="1" ht="18.75" x14ac:dyDescent="0.25">
      <c r="D54" s="93"/>
      <c r="G54" s="81"/>
      <c r="H54" s="81"/>
      <c r="I54" s="81"/>
      <c r="J54" s="81"/>
      <c r="K54" s="81"/>
      <c r="L54" s="81"/>
      <c r="M54" s="81"/>
      <c r="N54" s="81"/>
      <c r="O54" s="81"/>
      <c r="P54" s="81"/>
      <c r="Q54" s="81"/>
      <c r="R54" s="81"/>
      <c r="S54" s="81"/>
      <c r="T54" s="81"/>
      <c r="U54" s="81"/>
      <c r="V54" s="81"/>
      <c r="W54" s="81"/>
      <c r="X54" s="81"/>
      <c r="Y54" s="81"/>
      <c r="Z54" s="81"/>
      <c r="AA54" s="81"/>
      <c r="AB54" s="81"/>
      <c r="AC54" s="81"/>
      <c r="AD54" s="77"/>
      <c r="AE54" s="81"/>
      <c r="AF54" s="81"/>
      <c r="AG54" s="81"/>
    </row>
    <row r="55" spans="1:34" s="4" customFormat="1" ht="18.75" x14ac:dyDescent="0.25">
      <c r="D55" s="93"/>
      <c r="G55" s="81"/>
      <c r="H55" s="81"/>
      <c r="I55" s="81"/>
      <c r="J55" s="81"/>
      <c r="K55" s="81"/>
      <c r="L55" s="81"/>
      <c r="M55" s="81"/>
      <c r="N55" s="81"/>
      <c r="O55" s="81"/>
      <c r="P55" s="81"/>
      <c r="Q55" s="81"/>
      <c r="R55" s="81"/>
      <c r="S55" s="81"/>
      <c r="T55" s="81"/>
      <c r="U55" s="81"/>
      <c r="V55" s="81"/>
      <c r="W55" s="81"/>
      <c r="X55" s="81"/>
      <c r="Y55" s="81"/>
      <c r="Z55" s="81"/>
      <c r="AA55" s="81"/>
      <c r="AB55" s="81"/>
      <c r="AC55" s="81"/>
      <c r="AD55" s="77"/>
      <c r="AE55" s="81"/>
      <c r="AF55" s="81"/>
      <c r="AG55" s="81"/>
    </row>
    <row r="56" spans="1:34" s="4" customFormat="1" ht="18.75" x14ac:dyDescent="0.25">
      <c r="D56" s="93"/>
      <c r="G56" s="81"/>
      <c r="AD56" s="77"/>
    </row>
    <row r="57" spans="1:34" s="4" customFormat="1" ht="18.75" x14ac:dyDescent="0.25">
      <c r="D57" s="93"/>
      <c r="G57" s="81"/>
      <c r="AD57" s="77"/>
    </row>
    <row r="58" spans="1:34" s="4" customFormat="1" ht="18.75" x14ac:dyDescent="0.25">
      <c r="A58" s="94"/>
      <c r="B58" s="94"/>
      <c r="C58" s="94"/>
      <c r="D58" s="95"/>
      <c r="E58" s="94"/>
      <c r="F58" s="94"/>
      <c r="G58" s="91"/>
      <c r="AD58" s="77"/>
    </row>
    <row r="59" spans="1:34" s="4" customFormat="1" ht="18.75" x14ac:dyDescent="0.25">
      <c r="A59" s="94"/>
      <c r="B59" s="94"/>
      <c r="C59" s="94"/>
      <c r="D59" s="95"/>
      <c r="E59" s="94"/>
      <c r="F59" s="94"/>
      <c r="G59" s="91"/>
      <c r="AD59" s="77"/>
    </row>
    <row r="60" spans="1:34" s="4" customFormat="1" ht="18.75" x14ac:dyDescent="0.25">
      <c r="A60" s="94"/>
      <c r="B60" s="94"/>
      <c r="C60" s="94"/>
      <c r="D60" s="95"/>
      <c r="E60" s="94"/>
      <c r="F60" s="94"/>
      <c r="G60" s="91"/>
      <c r="AD60" s="77"/>
    </row>
    <row r="61" spans="1:34" ht="18.75" x14ac:dyDescent="0.25">
      <c r="A61" s="94"/>
      <c r="B61" s="94"/>
      <c r="C61" s="94"/>
      <c r="D61" s="95"/>
      <c r="E61" s="94"/>
      <c r="F61" s="94"/>
      <c r="H61" s="4"/>
      <c r="I61" s="4"/>
      <c r="J61" s="4"/>
      <c r="K61" s="4"/>
      <c r="L61" s="4"/>
      <c r="M61" s="4"/>
      <c r="N61" s="4"/>
      <c r="O61" s="4"/>
      <c r="P61" s="4"/>
      <c r="Q61" s="4"/>
      <c r="R61" s="4"/>
      <c r="S61" s="4"/>
      <c r="T61" s="4"/>
      <c r="U61" s="4"/>
      <c r="V61" s="4"/>
      <c r="W61" s="4"/>
      <c r="X61" s="4"/>
      <c r="Y61" s="4"/>
      <c r="Z61" s="4"/>
      <c r="AA61" s="4"/>
      <c r="AB61" s="4"/>
      <c r="AC61" s="4"/>
      <c r="AE61" s="4"/>
      <c r="AF61" s="4"/>
      <c r="AG61" s="4"/>
      <c r="AH61" s="4"/>
    </row>
    <row r="62" spans="1:34" s="4" customFormat="1" ht="18.75" x14ac:dyDescent="0.25">
      <c r="A62" s="94"/>
      <c r="B62" s="94"/>
      <c r="C62" s="94"/>
      <c r="D62" s="95"/>
      <c r="E62" s="94"/>
      <c r="F62" s="94"/>
      <c r="G62" s="91"/>
      <c r="AD62" s="77"/>
    </row>
    <row r="63" spans="1:34" s="4" customFormat="1" ht="18.75" x14ac:dyDescent="0.25">
      <c r="A63" s="91"/>
      <c r="B63" s="91"/>
      <c r="C63" s="91"/>
      <c r="D63" s="96"/>
      <c r="E63" s="91"/>
      <c r="F63" s="91"/>
      <c r="G63" s="91"/>
      <c r="H63" s="91"/>
      <c r="I63" s="91"/>
      <c r="J63" s="91"/>
      <c r="K63" s="91"/>
      <c r="L63" s="91"/>
      <c r="M63" s="91"/>
      <c r="N63" s="91"/>
      <c r="O63" s="91"/>
      <c r="P63" s="91"/>
      <c r="Q63" s="91"/>
      <c r="R63" s="91"/>
      <c r="S63" s="91"/>
      <c r="T63" s="91"/>
      <c r="U63" s="91"/>
      <c r="V63" s="91"/>
      <c r="W63" s="91"/>
      <c r="X63" s="91"/>
      <c r="Y63" s="91"/>
      <c r="Z63" s="91"/>
      <c r="AA63" s="91"/>
      <c r="AB63" s="91"/>
      <c r="AC63" s="91"/>
      <c r="AD63" s="77"/>
      <c r="AE63" s="91"/>
      <c r="AF63" s="91"/>
      <c r="AG63" s="91"/>
      <c r="AH63" s="91"/>
    </row>
    <row r="64" spans="1:34" s="4" customFormat="1" ht="18.75" x14ac:dyDescent="0.25">
      <c r="A64" s="94"/>
      <c r="B64" s="94"/>
      <c r="C64" s="94"/>
      <c r="D64" s="95"/>
      <c r="E64" s="94"/>
      <c r="F64" s="94"/>
      <c r="G64" s="91"/>
      <c r="AD64" s="77"/>
    </row>
    <row r="65" spans="1:34" ht="18.75" x14ac:dyDescent="0.25">
      <c r="A65" s="94"/>
      <c r="B65" s="94"/>
      <c r="C65" s="94"/>
      <c r="D65" s="95"/>
      <c r="E65" s="94"/>
      <c r="F65" s="94"/>
      <c r="H65" s="4"/>
      <c r="I65" s="4"/>
      <c r="J65" s="4"/>
      <c r="K65" s="4"/>
      <c r="L65" s="4"/>
      <c r="M65" s="4"/>
      <c r="N65" s="4"/>
      <c r="O65" s="4"/>
      <c r="P65" s="4"/>
      <c r="Q65" s="4"/>
      <c r="R65" s="4"/>
      <c r="S65" s="4"/>
      <c r="T65" s="4"/>
      <c r="U65" s="4"/>
      <c r="V65" s="4"/>
      <c r="W65" s="4"/>
      <c r="X65" s="4"/>
      <c r="Y65" s="4"/>
      <c r="Z65" s="4"/>
      <c r="AA65" s="4"/>
      <c r="AB65" s="4"/>
      <c r="AC65" s="4"/>
      <c r="AE65" s="4"/>
      <c r="AF65" s="4"/>
      <c r="AG65" s="4"/>
      <c r="AH65" s="4"/>
    </row>
    <row r="66" spans="1:34" ht="18.75" x14ac:dyDescent="0.25">
      <c r="A66" s="94"/>
      <c r="B66" s="94"/>
      <c r="C66" s="94"/>
      <c r="D66" s="95"/>
      <c r="E66" s="94"/>
      <c r="F66" s="94"/>
      <c r="H66" s="4"/>
      <c r="I66" s="4"/>
      <c r="J66" s="4"/>
      <c r="K66" s="4"/>
      <c r="L66" s="4"/>
      <c r="M66" s="4"/>
      <c r="N66" s="4"/>
      <c r="O66" s="4"/>
      <c r="P66" s="4"/>
      <c r="Q66" s="4"/>
      <c r="R66" s="4"/>
      <c r="S66" s="4"/>
      <c r="T66" s="4"/>
      <c r="U66" s="4"/>
      <c r="V66" s="4"/>
      <c r="W66" s="4"/>
      <c r="X66" s="4"/>
      <c r="Y66" s="4"/>
      <c r="Z66" s="4"/>
      <c r="AA66" s="4"/>
      <c r="AB66" s="4"/>
      <c r="AC66" s="4"/>
      <c r="AE66" s="4"/>
      <c r="AF66" s="4"/>
      <c r="AG66" s="4"/>
      <c r="AH66" s="4"/>
    </row>
    <row r="68" spans="1:34" ht="18.75" x14ac:dyDescent="0.25">
      <c r="C68" s="94"/>
    </row>
    <row r="69" spans="1:34" ht="18.75" x14ac:dyDescent="0.25">
      <c r="C69" s="94"/>
    </row>
    <row r="70" spans="1:34" ht="18.75" x14ac:dyDescent="0.25">
      <c r="C70" s="4"/>
    </row>
    <row r="71" spans="1:34" ht="18.75" x14ac:dyDescent="0.25">
      <c r="C71" s="94"/>
    </row>
    <row r="72" spans="1:34" ht="18.75" x14ac:dyDescent="0.25">
      <c r="C72" s="94"/>
    </row>
    <row r="73" spans="1:34" ht="18.75" x14ac:dyDescent="0.25">
      <c r="C73" s="94"/>
    </row>
    <row r="75" spans="1:34" ht="18.75" x14ac:dyDescent="0.25">
      <c r="C75" s="94"/>
    </row>
    <row r="76" spans="1:34" ht="18.75" x14ac:dyDescent="0.25">
      <c r="C76" s="94"/>
    </row>
    <row r="77" spans="1:34" ht="18.75" x14ac:dyDescent="0.25">
      <c r="C77" s="94"/>
    </row>
    <row r="78" spans="1:34" ht="18.75" x14ac:dyDescent="0.25">
      <c r="C78" s="94"/>
    </row>
    <row r="79" spans="1:34" ht="18.75" x14ac:dyDescent="0.25">
      <c r="C79" s="94"/>
    </row>
  </sheetData>
  <sortState ref="A4:AH30">
    <sortCondition ref="B4:B30"/>
    <sortCondition ref="AF4:AF30"/>
  </sortState>
  <mergeCells count="32">
    <mergeCell ref="A48:H48"/>
    <mergeCell ref="I48:AD48"/>
    <mergeCell ref="A49:H49"/>
    <mergeCell ref="I49:AD49"/>
    <mergeCell ref="AC2:AC3"/>
    <mergeCell ref="AD2:AD3"/>
    <mergeCell ref="Y2:Z2"/>
    <mergeCell ref="A53:H53"/>
    <mergeCell ref="I53:AD53"/>
    <mergeCell ref="A50:H50"/>
    <mergeCell ref="I50:AD50"/>
    <mergeCell ref="A1:AH1"/>
    <mergeCell ref="A2:A3"/>
    <mergeCell ref="B2:B3"/>
    <mergeCell ref="C2:C3"/>
    <mergeCell ref="D2:D3"/>
    <mergeCell ref="E2:E3"/>
    <mergeCell ref="F2:F3"/>
    <mergeCell ref="G2:H2"/>
    <mergeCell ref="I2:J2"/>
    <mergeCell ref="W2:X2"/>
    <mergeCell ref="AG2:AG3"/>
    <mergeCell ref="AA2:AB2"/>
    <mergeCell ref="AH2:AH3"/>
    <mergeCell ref="AE2:AE3"/>
    <mergeCell ref="AF2:AF3"/>
    <mergeCell ref="K2:L2"/>
    <mergeCell ref="M2:N2"/>
    <mergeCell ref="O2:P2"/>
    <mergeCell ref="Q2:R2"/>
    <mergeCell ref="S2:T2"/>
    <mergeCell ref="U2:V2"/>
  </mergeCells>
  <hyperlinks>
    <hyperlink ref="I48" r:id="rId1"/>
    <hyperlink ref="I53" r:id="rId2"/>
    <hyperlink ref="I49" r:id="rId3"/>
    <hyperlink ref="I50" r:id="rId4"/>
    <hyperlink ref="I46" r:id="rId5"/>
  </hyperlinks>
  <printOptions gridLines="1"/>
  <pageMargins left="0.25" right="0.25" top="0.75" bottom="0.75" header="0.3" footer="0.3"/>
  <pageSetup paperSize="9" scale="47" fitToHeight="0" orientation="landscape" r:id="rId6"/>
  <headerFooter alignWithMargins="0"/>
  <drawing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79"/>
  <sheetViews>
    <sheetView zoomScale="80" zoomScaleNormal="80" workbookViewId="0">
      <pane ySplit="3" topLeftCell="A4" activePane="bottomLeft" state="frozen"/>
      <selection pane="bottomLeft" activeCell="AH15" sqref="AH15"/>
    </sheetView>
  </sheetViews>
  <sheetFormatPr defaultColWidth="9.140625" defaultRowHeight="14.25" x14ac:dyDescent="0.2"/>
  <cols>
    <col min="1" max="1" width="9.140625" style="91"/>
    <col min="2" max="2" width="9.28515625" style="91" customWidth="1"/>
    <col min="3" max="3" width="7.5703125" style="91" customWidth="1"/>
    <col min="4" max="4" width="25.7109375" style="96" bestFit="1" customWidth="1"/>
    <col min="5" max="5" width="11.5703125" style="91" customWidth="1"/>
    <col min="6" max="6" width="19.42578125" style="91" customWidth="1"/>
    <col min="7" max="7" width="10.42578125" style="91" customWidth="1"/>
    <col min="8" max="8" width="7.7109375" style="91" customWidth="1"/>
    <col min="9" max="9" width="8.28515625" style="91" customWidth="1"/>
    <col min="10" max="10" width="7.7109375" style="91" customWidth="1"/>
    <col min="11" max="11" width="8.5703125" style="91" customWidth="1"/>
    <col min="12" max="12" width="7.7109375" style="91" customWidth="1"/>
    <col min="13" max="13" width="8.140625" style="91" bestFit="1" customWidth="1"/>
    <col min="14" max="14" width="7.7109375" style="91" customWidth="1"/>
    <col min="15" max="15" width="9.42578125" style="91" bestFit="1" customWidth="1"/>
    <col min="16" max="16" width="7.7109375" style="91" customWidth="1"/>
    <col min="17" max="17" width="9.42578125" style="91" bestFit="1" customWidth="1"/>
    <col min="18" max="18" width="7.7109375" style="91" customWidth="1"/>
    <col min="19" max="19" width="8.140625" style="91" bestFit="1" customWidth="1"/>
    <col min="20" max="20" width="7.7109375" style="91" customWidth="1"/>
    <col min="21" max="21" width="8.140625" style="91" bestFit="1" customWidth="1"/>
    <col min="22" max="22" width="7.7109375" style="91" customWidth="1"/>
    <col min="23" max="23" width="10.140625" style="91" customWidth="1"/>
    <col min="24" max="24" width="7.7109375" style="91" customWidth="1"/>
    <col min="25" max="25" width="9.85546875" style="91" customWidth="1"/>
    <col min="26" max="26" width="7.7109375" style="91" customWidth="1"/>
    <col min="27" max="27" width="9.85546875" style="91" customWidth="1"/>
    <col min="28" max="28" width="7.7109375" style="91" customWidth="1"/>
    <col min="29" max="29" width="12.140625" style="91" bestFit="1" customWidth="1"/>
    <col min="30" max="30" width="7.7109375" style="77" customWidth="1"/>
    <col min="31" max="31" width="9.85546875" style="91" customWidth="1"/>
    <col min="32" max="32" width="11.85546875" style="91" customWidth="1"/>
    <col min="33" max="33" width="11" style="91" customWidth="1"/>
    <col min="34" max="16384" width="9.140625" style="91"/>
  </cols>
  <sheetData>
    <row r="1" spans="1:34" s="3" customFormat="1" ht="99.75" customHeight="1" thickBot="1" x14ac:dyDescent="0.45">
      <c r="A1" s="165" t="s">
        <v>83</v>
      </c>
      <c r="B1" s="165"/>
      <c r="C1" s="165"/>
      <c r="D1" s="165"/>
      <c r="E1" s="165"/>
      <c r="F1" s="165"/>
      <c r="G1" s="165"/>
      <c r="H1" s="165"/>
      <c r="I1" s="165"/>
      <c r="J1" s="165"/>
      <c r="K1" s="165"/>
      <c r="L1" s="165"/>
      <c r="M1" s="165"/>
      <c r="N1" s="165"/>
      <c r="O1" s="165"/>
      <c r="P1" s="165"/>
      <c r="Q1" s="165"/>
      <c r="R1" s="165"/>
      <c r="S1" s="165"/>
      <c r="T1" s="165"/>
      <c r="U1" s="165"/>
      <c r="V1" s="165"/>
      <c r="W1" s="165"/>
      <c r="X1" s="165"/>
      <c r="Y1" s="165"/>
      <c r="Z1" s="165"/>
      <c r="AA1" s="165"/>
      <c r="AB1" s="165"/>
      <c r="AC1" s="165"/>
      <c r="AD1" s="165"/>
      <c r="AE1" s="165"/>
      <c r="AF1" s="165"/>
      <c r="AG1" s="165"/>
      <c r="AH1" s="165"/>
    </row>
    <row r="2" spans="1:34" s="4" customFormat="1" ht="45" customHeight="1" x14ac:dyDescent="0.25">
      <c r="A2" s="160" t="s">
        <v>12</v>
      </c>
      <c r="B2" s="166" t="s">
        <v>15</v>
      </c>
      <c r="C2" s="168" t="s">
        <v>7</v>
      </c>
      <c r="D2" s="160" t="s">
        <v>5</v>
      </c>
      <c r="E2" s="160" t="s">
        <v>1</v>
      </c>
      <c r="F2" s="160" t="s">
        <v>0</v>
      </c>
      <c r="G2" s="160" t="s">
        <v>103</v>
      </c>
      <c r="H2" s="160"/>
      <c r="I2" s="160" t="s">
        <v>104</v>
      </c>
      <c r="J2" s="160"/>
      <c r="K2" s="160" t="s">
        <v>105</v>
      </c>
      <c r="L2" s="160"/>
      <c r="M2" s="160" t="s">
        <v>106</v>
      </c>
      <c r="N2" s="160"/>
      <c r="O2" s="160" t="s">
        <v>107</v>
      </c>
      <c r="P2" s="160"/>
      <c r="Q2" s="160" t="s">
        <v>108</v>
      </c>
      <c r="R2" s="160"/>
      <c r="S2" s="160" t="s">
        <v>109</v>
      </c>
      <c r="T2" s="160"/>
      <c r="U2" s="160" t="s">
        <v>110</v>
      </c>
      <c r="V2" s="160"/>
      <c r="W2" s="160" t="s">
        <v>111</v>
      </c>
      <c r="X2" s="160"/>
      <c r="Y2" s="160" t="s">
        <v>112</v>
      </c>
      <c r="Z2" s="160"/>
      <c r="AA2" s="160" t="s">
        <v>113</v>
      </c>
      <c r="AB2" s="160"/>
      <c r="AC2" s="170" t="s">
        <v>10</v>
      </c>
      <c r="AD2" s="172" t="s">
        <v>3</v>
      </c>
      <c r="AE2" s="160" t="s">
        <v>11</v>
      </c>
      <c r="AF2" s="160" t="s">
        <v>14</v>
      </c>
      <c r="AG2" s="160" t="s">
        <v>13</v>
      </c>
      <c r="AH2" s="160" t="s">
        <v>16</v>
      </c>
    </row>
    <row r="3" spans="1:34" s="4" customFormat="1" ht="19.5" thickBot="1" x14ac:dyDescent="0.3">
      <c r="A3" s="161"/>
      <c r="B3" s="167"/>
      <c r="C3" s="169"/>
      <c r="D3" s="161"/>
      <c r="E3" s="161"/>
      <c r="F3" s="161"/>
      <c r="G3" s="5" t="s">
        <v>8</v>
      </c>
      <c r="H3" s="6" t="s">
        <v>9</v>
      </c>
      <c r="I3" s="5" t="s">
        <v>8</v>
      </c>
      <c r="J3" s="6" t="s">
        <v>9</v>
      </c>
      <c r="K3" s="5" t="s">
        <v>8</v>
      </c>
      <c r="L3" s="6" t="s">
        <v>9</v>
      </c>
      <c r="M3" s="5" t="s">
        <v>8</v>
      </c>
      <c r="N3" s="6" t="s">
        <v>9</v>
      </c>
      <c r="O3" s="5" t="s">
        <v>8</v>
      </c>
      <c r="P3" s="6" t="s">
        <v>9</v>
      </c>
      <c r="Q3" s="5" t="s">
        <v>8</v>
      </c>
      <c r="R3" s="6" t="s">
        <v>9</v>
      </c>
      <c r="S3" s="5" t="s">
        <v>8</v>
      </c>
      <c r="T3" s="6" t="s">
        <v>9</v>
      </c>
      <c r="U3" s="5" t="s">
        <v>8</v>
      </c>
      <c r="V3" s="6" t="s">
        <v>9</v>
      </c>
      <c r="W3" s="5" t="s">
        <v>8</v>
      </c>
      <c r="X3" s="6" t="s">
        <v>9</v>
      </c>
      <c r="Y3" s="5" t="s">
        <v>8</v>
      </c>
      <c r="Z3" s="6" t="s">
        <v>9</v>
      </c>
      <c r="AA3" s="5" t="s">
        <v>8</v>
      </c>
      <c r="AB3" s="6" t="s">
        <v>9</v>
      </c>
      <c r="AC3" s="171"/>
      <c r="AD3" s="173"/>
      <c r="AE3" s="161"/>
      <c r="AF3" s="161"/>
      <c r="AG3" s="161"/>
      <c r="AH3" s="161"/>
    </row>
    <row r="4" spans="1:34" s="4" customFormat="1" ht="20.100000000000001" customHeight="1" x14ac:dyDescent="0.3">
      <c r="A4" s="131" t="s">
        <v>36</v>
      </c>
      <c r="B4" s="132" t="s">
        <v>36</v>
      </c>
      <c r="C4" s="133">
        <v>18</v>
      </c>
      <c r="D4" s="10" t="s">
        <v>96</v>
      </c>
      <c r="E4" s="11" t="s">
        <v>6</v>
      </c>
      <c r="F4" s="11" t="s">
        <v>97</v>
      </c>
      <c r="G4" s="12">
        <v>24.07</v>
      </c>
      <c r="H4" s="13"/>
      <c r="I4" s="14">
        <v>21.49</v>
      </c>
      <c r="J4" s="13"/>
      <c r="K4" s="14">
        <v>25.88</v>
      </c>
      <c r="L4" s="13"/>
      <c r="M4" s="14">
        <v>27.68</v>
      </c>
      <c r="N4" s="13"/>
      <c r="O4" s="14">
        <v>42.64</v>
      </c>
      <c r="P4" s="13"/>
      <c r="Q4" s="14">
        <v>27.21</v>
      </c>
      <c r="R4" s="13"/>
      <c r="S4" s="14">
        <v>25.83</v>
      </c>
      <c r="T4" s="13"/>
      <c r="U4" s="14">
        <v>27.03</v>
      </c>
      <c r="V4" s="13"/>
      <c r="W4" s="14">
        <v>28.24</v>
      </c>
      <c r="X4" s="13"/>
      <c r="Y4" s="14">
        <v>23.67</v>
      </c>
      <c r="Z4" s="13"/>
      <c r="AA4" s="14">
        <v>46.2</v>
      </c>
      <c r="AB4" s="13" t="s">
        <v>17</v>
      </c>
      <c r="AC4" s="144">
        <f t="shared" ref="AC4:AC30" si="0">SUM(G4:AB4)</f>
        <v>319.94</v>
      </c>
      <c r="AD4" s="16">
        <v>1</v>
      </c>
      <c r="AE4" s="16">
        <v>3</v>
      </c>
      <c r="AF4" s="145">
        <f>AC4*0.93</f>
        <v>297.54419999999999</v>
      </c>
      <c r="AG4" s="16">
        <v>1</v>
      </c>
      <c r="AH4" s="16">
        <v>9</v>
      </c>
    </row>
    <row r="5" spans="1:34" s="4" customFormat="1" ht="20.100000000000001" customHeight="1" x14ac:dyDescent="0.3">
      <c r="A5" s="134" t="s">
        <v>2</v>
      </c>
      <c r="B5" s="135" t="s">
        <v>2</v>
      </c>
      <c r="C5" s="136">
        <v>3</v>
      </c>
      <c r="D5" s="21" t="s">
        <v>64</v>
      </c>
      <c r="E5" s="22" t="s">
        <v>62</v>
      </c>
      <c r="F5" s="22" t="s">
        <v>63</v>
      </c>
      <c r="G5" s="23">
        <v>25.17</v>
      </c>
      <c r="H5" s="24"/>
      <c r="I5" s="25">
        <v>22.67</v>
      </c>
      <c r="J5" s="24"/>
      <c r="K5" s="25">
        <v>26.92</v>
      </c>
      <c r="L5" s="24"/>
      <c r="M5" s="25">
        <v>27.22</v>
      </c>
      <c r="N5" s="24"/>
      <c r="O5" s="25">
        <v>43.23</v>
      </c>
      <c r="P5" s="24"/>
      <c r="Q5" s="25">
        <v>27.44</v>
      </c>
      <c r="R5" s="24"/>
      <c r="S5" s="25">
        <v>24.64</v>
      </c>
      <c r="T5" s="24"/>
      <c r="U5" s="25">
        <v>25.53</v>
      </c>
      <c r="V5" s="24"/>
      <c r="W5" s="25">
        <v>27.72</v>
      </c>
      <c r="X5" s="24"/>
      <c r="Y5" s="25">
        <v>25.04</v>
      </c>
      <c r="Z5" s="24"/>
      <c r="AA5" s="25">
        <v>42.02</v>
      </c>
      <c r="AB5" s="24"/>
      <c r="AC5" s="63">
        <f t="shared" si="0"/>
        <v>317.60000000000002</v>
      </c>
      <c r="AD5" s="27">
        <v>1</v>
      </c>
      <c r="AE5" s="27">
        <v>1</v>
      </c>
      <c r="AF5" s="64">
        <f>AC5*0.95</f>
        <v>301.72000000000003</v>
      </c>
      <c r="AG5" s="27">
        <v>2</v>
      </c>
      <c r="AH5" s="27">
        <v>9</v>
      </c>
    </row>
    <row r="6" spans="1:34" s="4" customFormat="1" ht="20.100000000000001" customHeight="1" x14ac:dyDescent="0.3">
      <c r="A6" s="134" t="s">
        <v>2</v>
      </c>
      <c r="B6" s="135" t="s">
        <v>2</v>
      </c>
      <c r="C6" s="136">
        <v>8</v>
      </c>
      <c r="D6" s="21" t="s">
        <v>61</v>
      </c>
      <c r="E6" s="22" t="s">
        <v>62</v>
      </c>
      <c r="F6" s="22" t="s">
        <v>63</v>
      </c>
      <c r="G6" s="23">
        <v>22.88</v>
      </c>
      <c r="H6" s="24"/>
      <c r="I6" s="25">
        <v>20.09</v>
      </c>
      <c r="J6" s="24"/>
      <c r="K6" s="25">
        <v>22.36</v>
      </c>
      <c r="L6" s="24"/>
      <c r="M6" s="25">
        <v>25.14</v>
      </c>
      <c r="N6" s="24"/>
      <c r="O6" s="25">
        <v>44.91</v>
      </c>
      <c r="P6" s="24" t="s">
        <v>17</v>
      </c>
      <c r="Q6" s="25">
        <v>23.46</v>
      </c>
      <c r="R6" s="24"/>
      <c r="S6" s="25">
        <v>24.03</v>
      </c>
      <c r="T6" s="24"/>
      <c r="U6" s="25">
        <v>24.37</v>
      </c>
      <c r="V6" s="24"/>
      <c r="W6" s="25">
        <v>27.18</v>
      </c>
      <c r="X6" s="24"/>
      <c r="Y6" s="25">
        <v>22.3</v>
      </c>
      <c r="Z6" s="24"/>
      <c r="AA6" s="25">
        <v>61.12</v>
      </c>
      <c r="AB6" s="24" t="s">
        <v>69</v>
      </c>
      <c r="AC6" s="63">
        <f t="shared" si="0"/>
        <v>317.84000000000003</v>
      </c>
      <c r="AD6" s="27">
        <v>2</v>
      </c>
      <c r="AE6" s="27">
        <v>2</v>
      </c>
      <c r="AF6" s="64">
        <f>AC6*0.95</f>
        <v>301.94800000000004</v>
      </c>
      <c r="AG6" s="27">
        <v>3</v>
      </c>
      <c r="AH6" s="27">
        <v>6</v>
      </c>
    </row>
    <row r="7" spans="1:34" s="4" customFormat="1" ht="20.100000000000001" customHeight="1" x14ac:dyDescent="0.3">
      <c r="A7" s="134" t="s">
        <v>2</v>
      </c>
      <c r="B7" s="135" t="s">
        <v>2</v>
      </c>
      <c r="C7" s="136">
        <v>1</v>
      </c>
      <c r="D7" s="21" t="s">
        <v>68</v>
      </c>
      <c r="E7" s="22" t="s">
        <v>6</v>
      </c>
      <c r="F7" s="22" t="s">
        <v>54</v>
      </c>
      <c r="G7" s="23">
        <v>25.41</v>
      </c>
      <c r="H7" s="24"/>
      <c r="I7" s="25">
        <v>21.75</v>
      </c>
      <c r="J7" s="24"/>
      <c r="K7" s="25">
        <v>27.38</v>
      </c>
      <c r="L7" s="24"/>
      <c r="M7" s="25">
        <v>27.68</v>
      </c>
      <c r="N7" s="24"/>
      <c r="O7" s="25">
        <v>44.12</v>
      </c>
      <c r="P7" s="24"/>
      <c r="Q7" s="25">
        <v>26.79</v>
      </c>
      <c r="R7" s="24"/>
      <c r="S7" s="25">
        <v>25.5</v>
      </c>
      <c r="T7" s="24"/>
      <c r="U7" s="25">
        <v>25.37</v>
      </c>
      <c r="V7" s="24"/>
      <c r="W7" s="25">
        <v>29.64</v>
      </c>
      <c r="X7" s="24"/>
      <c r="Y7" s="25">
        <v>24.06</v>
      </c>
      <c r="Z7" s="24"/>
      <c r="AA7" s="25">
        <v>47.01</v>
      </c>
      <c r="AB7" s="24" t="s">
        <v>17</v>
      </c>
      <c r="AC7" s="63">
        <f t="shared" si="0"/>
        <v>324.70999999999998</v>
      </c>
      <c r="AD7" s="27">
        <v>3</v>
      </c>
      <c r="AE7" s="27">
        <v>4</v>
      </c>
      <c r="AF7" s="64">
        <f>AC7*0.95</f>
        <v>308.47449999999998</v>
      </c>
      <c r="AG7" s="27">
        <v>4</v>
      </c>
      <c r="AH7" s="27">
        <v>4</v>
      </c>
    </row>
    <row r="8" spans="1:34" s="4" customFormat="1" ht="20.100000000000001" customHeight="1" x14ac:dyDescent="0.3">
      <c r="A8" s="134" t="s">
        <v>2</v>
      </c>
      <c r="B8" s="135" t="s">
        <v>2</v>
      </c>
      <c r="C8" s="136">
        <v>11</v>
      </c>
      <c r="D8" s="21" t="s">
        <v>34</v>
      </c>
      <c r="E8" s="22" t="s">
        <v>6</v>
      </c>
      <c r="F8" s="22" t="s">
        <v>51</v>
      </c>
      <c r="G8" s="23">
        <v>24.94</v>
      </c>
      <c r="H8" s="24"/>
      <c r="I8" s="25">
        <v>22.52</v>
      </c>
      <c r="J8" s="24"/>
      <c r="K8" s="25">
        <v>24.17</v>
      </c>
      <c r="L8" s="24"/>
      <c r="M8" s="25">
        <v>27.32</v>
      </c>
      <c r="N8" s="24"/>
      <c r="O8" s="25">
        <v>43.54</v>
      </c>
      <c r="P8" s="24"/>
      <c r="Q8" s="25">
        <v>27.19</v>
      </c>
      <c r="R8" s="24"/>
      <c r="S8" s="25">
        <v>37.81</v>
      </c>
      <c r="T8" s="24" t="s">
        <v>69</v>
      </c>
      <c r="U8" s="25">
        <v>26.46</v>
      </c>
      <c r="V8" s="24"/>
      <c r="W8" s="25">
        <v>28.1</v>
      </c>
      <c r="X8" s="24"/>
      <c r="Y8" s="25">
        <v>24.51</v>
      </c>
      <c r="Z8" s="24"/>
      <c r="AA8" s="25">
        <v>40.53</v>
      </c>
      <c r="AB8" s="24"/>
      <c r="AC8" s="63">
        <f t="shared" si="0"/>
        <v>327.09000000000003</v>
      </c>
      <c r="AD8" s="27">
        <v>4</v>
      </c>
      <c r="AE8" s="27">
        <v>5</v>
      </c>
      <c r="AF8" s="64">
        <f>AC8*0.95</f>
        <v>310.7355</v>
      </c>
      <c r="AG8" s="27">
        <v>5</v>
      </c>
      <c r="AH8" s="27">
        <v>3</v>
      </c>
    </row>
    <row r="9" spans="1:34" s="4" customFormat="1" ht="20.100000000000001" customHeight="1" x14ac:dyDescent="0.3">
      <c r="A9" s="134" t="s">
        <v>37</v>
      </c>
      <c r="B9" s="135" t="s">
        <v>37</v>
      </c>
      <c r="C9" s="136">
        <v>20</v>
      </c>
      <c r="D9" s="21" t="s">
        <v>88</v>
      </c>
      <c r="E9" s="22" t="s">
        <v>56</v>
      </c>
      <c r="F9" s="22" t="s">
        <v>89</v>
      </c>
      <c r="G9" s="23">
        <v>27.63</v>
      </c>
      <c r="H9" s="24"/>
      <c r="I9" s="25">
        <v>22.8</v>
      </c>
      <c r="J9" s="24"/>
      <c r="K9" s="25">
        <v>28.22</v>
      </c>
      <c r="L9" s="24"/>
      <c r="M9" s="25">
        <v>29.97</v>
      </c>
      <c r="N9" s="24"/>
      <c r="O9" s="25">
        <v>45.66</v>
      </c>
      <c r="P9" s="24"/>
      <c r="Q9" s="25">
        <v>27.23</v>
      </c>
      <c r="R9" s="24"/>
      <c r="S9" s="25">
        <v>26.93</v>
      </c>
      <c r="T9" s="24"/>
      <c r="U9" s="25">
        <v>28.45</v>
      </c>
      <c r="V9" s="24"/>
      <c r="W9" s="25">
        <v>30.8</v>
      </c>
      <c r="X9" s="24"/>
      <c r="Y9" s="25">
        <v>25.02</v>
      </c>
      <c r="Z9" s="24"/>
      <c r="AA9" s="25">
        <v>71.08</v>
      </c>
      <c r="AB9" s="24" t="s">
        <v>69</v>
      </c>
      <c r="AC9" s="63">
        <f t="shared" si="0"/>
        <v>363.78999999999996</v>
      </c>
      <c r="AD9" s="27">
        <v>1</v>
      </c>
      <c r="AE9" s="27">
        <v>11</v>
      </c>
      <c r="AF9" s="64">
        <f>AC9*0.86</f>
        <v>312.85939999999994</v>
      </c>
      <c r="AG9" s="27">
        <v>6</v>
      </c>
      <c r="AH9" s="27">
        <v>9</v>
      </c>
    </row>
    <row r="10" spans="1:34" s="4" customFormat="1" ht="20.100000000000001" customHeight="1" x14ac:dyDescent="0.3">
      <c r="A10" s="134" t="s">
        <v>2</v>
      </c>
      <c r="B10" s="135" t="s">
        <v>42</v>
      </c>
      <c r="C10" s="136">
        <v>2</v>
      </c>
      <c r="D10" s="21" t="s">
        <v>38</v>
      </c>
      <c r="E10" s="22" t="s">
        <v>62</v>
      </c>
      <c r="F10" s="22" t="s">
        <v>63</v>
      </c>
      <c r="G10" s="23">
        <v>23.33</v>
      </c>
      <c r="H10" s="24"/>
      <c r="I10" s="25">
        <v>21.09</v>
      </c>
      <c r="J10" s="24"/>
      <c r="K10" s="25">
        <v>23.49</v>
      </c>
      <c r="L10" s="24"/>
      <c r="M10" s="25">
        <v>27.09</v>
      </c>
      <c r="N10" s="24"/>
      <c r="O10" s="25">
        <v>39.56</v>
      </c>
      <c r="P10" s="24"/>
      <c r="Q10" s="25">
        <v>26.01</v>
      </c>
      <c r="R10" s="24"/>
      <c r="S10" s="25">
        <v>26.72</v>
      </c>
      <c r="T10" s="24"/>
      <c r="U10" s="25">
        <v>24.53</v>
      </c>
      <c r="V10" s="24"/>
      <c r="W10" s="25">
        <v>28.21</v>
      </c>
      <c r="X10" s="24"/>
      <c r="Y10" s="25">
        <v>22.79</v>
      </c>
      <c r="Z10" s="24"/>
      <c r="AA10" s="25">
        <v>79.069999999999993</v>
      </c>
      <c r="AB10" s="24" t="s">
        <v>69</v>
      </c>
      <c r="AC10" s="63">
        <f t="shared" si="0"/>
        <v>341.89</v>
      </c>
      <c r="AD10" s="27">
        <v>1</v>
      </c>
      <c r="AE10" s="27">
        <v>6</v>
      </c>
      <c r="AF10" s="64">
        <f>AC10*0.95</f>
        <v>324.79549999999995</v>
      </c>
      <c r="AG10" s="27">
        <v>7</v>
      </c>
      <c r="AH10" s="27">
        <v>9</v>
      </c>
    </row>
    <row r="11" spans="1:34" s="4" customFormat="1" ht="20.100000000000001" customHeight="1" x14ac:dyDescent="0.3">
      <c r="A11" s="134" t="s">
        <v>4</v>
      </c>
      <c r="B11" s="135" t="s">
        <v>4</v>
      </c>
      <c r="C11" s="136">
        <v>14.5</v>
      </c>
      <c r="D11" s="21" t="s">
        <v>100</v>
      </c>
      <c r="E11" s="22" t="s">
        <v>119</v>
      </c>
      <c r="F11" s="22" t="s">
        <v>101</v>
      </c>
      <c r="G11" s="23">
        <v>32.299999999999997</v>
      </c>
      <c r="H11" s="24" t="s">
        <v>69</v>
      </c>
      <c r="I11" s="25">
        <v>22.63</v>
      </c>
      <c r="J11" s="24"/>
      <c r="K11" s="25">
        <v>29.19</v>
      </c>
      <c r="L11" s="24"/>
      <c r="M11" s="25">
        <v>31.7</v>
      </c>
      <c r="N11" s="24"/>
      <c r="O11" s="25">
        <v>51.61</v>
      </c>
      <c r="P11" s="24" t="s">
        <v>69</v>
      </c>
      <c r="Q11" s="25">
        <v>28.78</v>
      </c>
      <c r="R11" s="24"/>
      <c r="S11" s="25">
        <v>28.87</v>
      </c>
      <c r="T11" s="24"/>
      <c r="U11" s="25">
        <v>28.1</v>
      </c>
      <c r="V11" s="24"/>
      <c r="W11" s="25">
        <v>37.4</v>
      </c>
      <c r="X11" s="24" t="s">
        <v>69</v>
      </c>
      <c r="Y11" s="25">
        <v>25.79</v>
      </c>
      <c r="Z11" s="24"/>
      <c r="AA11" s="25">
        <v>45.97</v>
      </c>
      <c r="AB11" s="24"/>
      <c r="AC11" s="63">
        <f t="shared" si="0"/>
        <v>362.34000000000003</v>
      </c>
      <c r="AD11" s="27">
        <v>1</v>
      </c>
      <c r="AE11" s="27">
        <v>10</v>
      </c>
      <c r="AF11" s="64">
        <f>AC11*0.9</f>
        <v>326.10600000000005</v>
      </c>
      <c r="AG11" s="27">
        <v>8</v>
      </c>
      <c r="AH11" s="27"/>
    </row>
    <row r="12" spans="1:34" s="4" customFormat="1" ht="20.100000000000001" customHeight="1" x14ac:dyDescent="0.3">
      <c r="A12" s="134" t="s">
        <v>39</v>
      </c>
      <c r="B12" s="135" t="s">
        <v>39</v>
      </c>
      <c r="C12" s="136">
        <v>25</v>
      </c>
      <c r="D12" s="21" t="s">
        <v>49</v>
      </c>
      <c r="E12" s="22" t="s">
        <v>70</v>
      </c>
      <c r="F12" s="22" t="s">
        <v>57</v>
      </c>
      <c r="G12" s="23">
        <v>23.55</v>
      </c>
      <c r="H12" s="24"/>
      <c r="I12" s="25">
        <v>21.3</v>
      </c>
      <c r="J12" s="24"/>
      <c r="K12" s="25">
        <v>27.39</v>
      </c>
      <c r="L12" s="24"/>
      <c r="M12" s="25">
        <v>25.19</v>
      </c>
      <c r="N12" s="24"/>
      <c r="O12" s="25">
        <v>49.35</v>
      </c>
      <c r="P12" s="24"/>
      <c r="Q12" s="25">
        <v>25.59</v>
      </c>
      <c r="R12" s="24"/>
      <c r="S12" s="25">
        <v>23.9</v>
      </c>
      <c r="T12" s="24"/>
      <c r="U12" s="25">
        <v>37.46</v>
      </c>
      <c r="V12" s="24" t="s">
        <v>69</v>
      </c>
      <c r="W12" s="25">
        <v>28.41</v>
      </c>
      <c r="X12" s="24"/>
      <c r="Y12" s="25">
        <v>24.13</v>
      </c>
      <c r="Z12" s="24"/>
      <c r="AA12" s="25">
        <v>61.12</v>
      </c>
      <c r="AB12" s="24" t="s">
        <v>69</v>
      </c>
      <c r="AC12" s="63">
        <f t="shared" si="0"/>
        <v>347.39000000000004</v>
      </c>
      <c r="AD12" s="27">
        <v>1</v>
      </c>
      <c r="AE12" s="27">
        <v>7</v>
      </c>
      <c r="AF12" s="64">
        <f>AC12*0.94</f>
        <v>326.54660000000001</v>
      </c>
      <c r="AG12" s="27">
        <v>9</v>
      </c>
      <c r="AH12" s="27">
        <v>9</v>
      </c>
    </row>
    <row r="13" spans="1:34" s="4" customFormat="1" ht="20.100000000000001" customHeight="1" x14ac:dyDescent="0.3">
      <c r="A13" s="134" t="s">
        <v>4</v>
      </c>
      <c r="B13" s="135" t="s">
        <v>4</v>
      </c>
      <c r="C13" s="136">
        <v>15</v>
      </c>
      <c r="D13" s="21" t="s">
        <v>98</v>
      </c>
      <c r="E13" s="22" t="s">
        <v>70</v>
      </c>
      <c r="F13" s="22" t="s">
        <v>99</v>
      </c>
      <c r="G13" s="23">
        <v>25.55</v>
      </c>
      <c r="H13" s="24"/>
      <c r="I13" s="25">
        <v>27.17</v>
      </c>
      <c r="J13" s="24" t="s">
        <v>17</v>
      </c>
      <c r="K13" s="25">
        <v>30.54</v>
      </c>
      <c r="L13" s="24"/>
      <c r="M13" s="25">
        <v>29.01</v>
      </c>
      <c r="N13" s="24"/>
      <c r="O13" s="25">
        <v>46.61</v>
      </c>
      <c r="P13" s="24"/>
      <c r="Q13" s="25">
        <v>28.02</v>
      </c>
      <c r="R13" s="24"/>
      <c r="S13" s="25">
        <v>26.14</v>
      </c>
      <c r="T13" s="24"/>
      <c r="U13" s="25">
        <v>29.17</v>
      </c>
      <c r="V13" s="24"/>
      <c r="W13" s="25">
        <v>37.4</v>
      </c>
      <c r="X13" s="24" t="s">
        <v>69</v>
      </c>
      <c r="Y13" s="25">
        <v>34.06</v>
      </c>
      <c r="Z13" s="24" t="s">
        <v>17</v>
      </c>
      <c r="AA13" s="25">
        <v>50.97</v>
      </c>
      <c r="AB13" s="24" t="s">
        <v>69</v>
      </c>
      <c r="AC13" s="63">
        <f t="shared" si="0"/>
        <v>364.64</v>
      </c>
      <c r="AD13" s="27">
        <v>2</v>
      </c>
      <c r="AE13" s="27">
        <v>12</v>
      </c>
      <c r="AF13" s="64">
        <f>AC13*0.9</f>
        <v>328.17599999999999</v>
      </c>
      <c r="AG13" s="27">
        <v>10</v>
      </c>
      <c r="AH13" s="27">
        <v>9</v>
      </c>
    </row>
    <row r="14" spans="1:34" s="4" customFormat="1" ht="20.100000000000001" customHeight="1" x14ac:dyDescent="0.3">
      <c r="A14" s="134" t="s">
        <v>4</v>
      </c>
      <c r="B14" s="135" t="s">
        <v>4</v>
      </c>
      <c r="C14" s="136">
        <v>16</v>
      </c>
      <c r="D14" s="21" t="s">
        <v>77</v>
      </c>
      <c r="E14" s="22" t="s">
        <v>70</v>
      </c>
      <c r="F14" s="22" t="s">
        <v>78</v>
      </c>
      <c r="G14" s="23">
        <v>27.3</v>
      </c>
      <c r="H14" s="24"/>
      <c r="I14" s="25">
        <v>21.95</v>
      </c>
      <c r="J14" s="24"/>
      <c r="K14" s="25">
        <v>30.6</v>
      </c>
      <c r="L14" s="24" t="s">
        <v>17</v>
      </c>
      <c r="M14" s="25">
        <v>36.700000000000003</v>
      </c>
      <c r="N14" s="24" t="s">
        <v>69</v>
      </c>
      <c r="O14" s="25">
        <v>45.23</v>
      </c>
      <c r="P14" s="24"/>
      <c r="Q14" s="25">
        <v>26.12</v>
      </c>
      <c r="R14" s="24"/>
      <c r="S14" s="25">
        <v>26.18</v>
      </c>
      <c r="T14" s="24"/>
      <c r="U14" s="25">
        <v>25.27</v>
      </c>
      <c r="V14" s="24"/>
      <c r="W14" s="25">
        <v>32.4</v>
      </c>
      <c r="X14" s="24"/>
      <c r="Y14" s="25">
        <v>34.79</v>
      </c>
      <c r="Z14" s="24"/>
      <c r="AA14" s="25">
        <v>60.82</v>
      </c>
      <c r="AB14" s="24" t="s">
        <v>17</v>
      </c>
      <c r="AC14" s="63">
        <f t="shared" si="0"/>
        <v>367.36</v>
      </c>
      <c r="AD14" s="27">
        <v>3</v>
      </c>
      <c r="AE14" s="27">
        <v>13</v>
      </c>
      <c r="AF14" s="64">
        <f>AC14*0.9</f>
        <v>330.62400000000002</v>
      </c>
      <c r="AG14" s="27">
        <v>11</v>
      </c>
      <c r="AH14" s="27">
        <v>6</v>
      </c>
    </row>
    <row r="15" spans="1:34" s="4" customFormat="1" ht="20.100000000000001" customHeight="1" x14ac:dyDescent="0.3">
      <c r="A15" s="134" t="s">
        <v>2</v>
      </c>
      <c r="B15" s="135" t="s">
        <v>2</v>
      </c>
      <c r="C15" s="136">
        <v>12</v>
      </c>
      <c r="D15" s="21" t="s">
        <v>58</v>
      </c>
      <c r="E15" s="22" t="s">
        <v>6</v>
      </c>
      <c r="F15" s="22" t="s">
        <v>51</v>
      </c>
      <c r="G15" s="23">
        <v>24.17</v>
      </c>
      <c r="H15" s="24"/>
      <c r="I15" s="25">
        <v>21.03</v>
      </c>
      <c r="J15" s="24"/>
      <c r="K15" s="25">
        <v>26.51</v>
      </c>
      <c r="L15" s="24"/>
      <c r="M15" s="25">
        <v>27.5</v>
      </c>
      <c r="N15" s="24"/>
      <c r="O15" s="25">
        <v>44.44</v>
      </c>
      <c r="P15" s="24"/>
      <c r="Q15" s="25">
        <v>26</v>
      </c>
      <c r="R15" s="24"/>
      <c r="S15" s="25">
        <v>25.33</v>
      </c>
      <c r="T15" s="24"/>
      <c r="U15" s="25">
        <v>37.46</v>
      </c>
      <c r="V15" s="24" t="s">
        <v>69</v>
      </c>
      <c r="W15" s="25">
        <v>35.020000000000003</v>
      </c>
      <c r="X15" s="24" t="s">
        <v>79</v>
      </c>
      <c r="Y15" s="25">
        <v>23.71</v>
      </c>
      <c r="Z15" s="24"/>
      <c r="AA15" s="25">
        <v>61.12</v>
      </c>
      <c r="AB15" s="24" t="s">
        <v>69</v>
      </c>
      <c r="AC15" s="63">
        <f t="shared" si="0"/>
        <v>352.29</v>
      </c>
      <c r="AD15" s="27">
        <v>5</v>
      </c>
      <c r="AE15" s="27">
        <v>8</v>
      </c>
      <c r="AF15" s="64">
        <f>AC15*0.95</f>
        <v>334.6755</v>
      </c>
      <c r="AG15" s="27">
        <v>12</v>
      </c>
      <c r="AH15" s="27">
        <v>2</v>
      </c>
    </row>
    <row r="16" spans="1:34" s="4" customFormat="1" ht="20.100000000000001" customHeight="1" x14ac:dyDescent="0.3">
      <c r="A16" s="134" t="s">
        <v>36</v>
      </c>
      <c r="B16" s="135" t="s">
        <v>36</v>
      </c>
      <c r="C16" s="136">
        <v>17</v>
      </c>
      <c r="D16" s="21" t="s">
        <v>74</v>
      </c>
      <c r="E16" s="22" t="s">
        <v>48</v>
      </c>
      <c r="F16" s="22" t="s">
        <v>52</v>
      </c>
      <c r="G16" s="23">
        <v>27.28</v>
      </c>
      <c r="H16" s="24"/>
      <c r="I16" s="25">
        <v>22.89</v>
      </c>
      <c r="J16" s="24"/>
      <c r="K16" s="25">
        <v>29.43</v>
      </c>
      <c r="L16" s="24"/>
      <c r="M16" s="25">
        <v>33.39</v>
      </c>
      <c r="N16" s="24"/>
      <c r="O16" s="25">
        <v>46.76</v>
      </c>
      <c r="P16" s="24"/>
      <c r="Q16" s="25">
        <v>30.15</v>
      </c>
      <c r="R16" s="24"/>
      <c r="S16" s="25">
        <v>33.03</v>
      </c>
      <c r="T16" s="24" t="s">
        <v>17</v>
      </c>
      <c r="U16" s="25">
        <v>29.33</v>
      </c>
      <c r="V16" s="24"/>
      <c r="W16" s="25">
        <v>30.97</v>
      </c>
      <c r="X16" s="24"/>
      <c r="Y16" s="25">
        <v>28.89</v>
      </c>
      <c r="Z16" s="24"/>
      <c r="AA16" s="25">
        <v>55.4</v>
      </c>
      <c r="AB16" s="24"/>
      <c r="AC16" s="63">
        <f t="shared" si="0"/>
        <v>367.52</v>
      </c>
      <c r="AD16" s="27">
        <v>2</v>
      </c>
      <c r="AE16" s="27">
        <v>14</v>
      </c>
      <c r="AF16" s="64">
        <f>AC16*0.93</f>
        <v>341.79360000000003</v>
      </c>
      <c r="AG16" s="27">
        <v>13</v>
      </c>
      <c r="AH16" s="27">
        <v>6</v>
      </c>
    </row>
    <row r="17" spans="1:34" s="4" customFormat="1" ht="20.100000000000001" customHeight="1" x14ac:dyDescent="0.25">
      <c r="A17" s="134" t="s">
        <v>37</v>
      </c>
      <c r="B17" s="135" t="s">
        <v>37</v>
      </c>
      <c r="C17" s="136">
        <v>24</v>
      </c>
      <c r="D17" s="51" t="s">
        <v>82</v>
      </c>
      <c r="E17" s="22" t="s">
        <v>70</v>
      </c>
      <c r="F17" s="22" t="s">
        <v>80</v>
      </c>
      <c r="G17" s="23">
        <v>26.73</v>
      </c>
      <c r="H17" s="24"/>
      <c r="I17" s="25">
        <v>30.92</v>
      </c>
      <c r="J17" s="24" t="s">
        <v>69</v>
      </c>
      <c r="K17" s="25">
        <v>29.93</v>
      </c>
      <c r="L17" s="24"/>
      <c r="M17" s="25">
        <v>30.78</v>
      </c>
      <c r="N17" s="24"/>
      <c r="O17" s="25">
        <v>54.5</v>
      </c>
      <c r="P17" s="24" t="s">
        <v>69</v>
      </c>
      <c r="Q17" s="25">
        <v>28.25</v>
      </c>
      <c r="R17" s="24"/>
      <c r="S17" s="25">
        <v>35.85</v>
      </c>
      <c r="T17" s="24"/>
      <c r="U17" s="25">
        <v>24.7</v>
      </c>
      <c r="V17" s="24"/>
      <c r="W17" s="25">
        <v>35.74</v>
      </c>
      <c r="X17" s="24"/>
      <c r="Y17" s="25">
        <v>27.79</v>
      </c>
      <c r="Z17" s="24"/>
      <c r="AA17" s="25">
        <v>76.08</v>
      </c>
      <c r="AB17" s="24" t="s">
        <v>44</v>
      </c>
      <c r="AC17" s="63">
        <f t="shared" si="0"/>
        <v>401.27000000000004</v>
      </c>
      <c r="AD17" s="27">
        <v>2</v>
      </c>
      <c r="AE17" s="27">
        <v>19</v>
      </c>
      <c r="AF17" s="64">
        <f>AC17*0.86</f>
        <v>345.09220000000005</v>
      </c>
      <c r="AG17" s="27">
        <v>14</v>
      </c>
      <c r="AH17" s="27">
        <v>6</v>
      </c>
    </row>
    <row r="18" spans="1:34" s="4" customFormat="1" ht="20.100000000000001" customHeight="1" x14ac:dyDescent="0.3">
      <c r="A18" s="134" t="s">
        <v>37</v>
      </c>
      <c r="B18" s="135" t="s">
        <v>37</v>
      </c>
      <c r="C18" s="136">
        <v>21</v>
      </c>
      <c r="D18" s="21" t="s">
        <v>91</v>
      </c>
      <c r="E18" s="22" t="s">
        <v>70</v>
      </c>
      <c r="F18" s="22" t="s">
        <v>92</v>
      </c>
      <c r="G18" s="23">
        <v>32.799999999999997</v>
      </c>
      <c r="H18" s="24" t="s">
        <v>69</v>
      </c>
      <c r="I18" s="25">
        <v>25.92</v>
      </c>
      <c r="J18" s="24"/>
      <c r="K18" s="25">
        <v>34.950000000000003</v>
      </c>
      <c r="L18" s="24"/>
      <c r="M18" s="25">
        <v>31.81</v>
      </c>
      <c r="N18" s="24"/>
      <c r="O18" s="25">
        <v>54.5</v>
      </c>
      <c r="P18" s="24" t="s">
        <v>69</v>
      </c>
      <c r="Q18" s="25">
        <v>30.4</v>
      </c>
      <c r="R18" s="24"/>
      <c r="S18" s="25">
        <v>28.6</v>
      </c>
      <c r="T18" s="24"/>
      <c r="U18" s="25">
        <v>33.450000000000003</v>
      </c>
      <c r="V18" s="24" t="s">
        <v>69</v>
      </c>
      <c r="W18" s="25">
        <v>40.74</v>
      </c>
      <c r="X18" s="24" t="s">
        <v>69</v>
      </c>
      <c r="Y18" s="25">
        <v>28.97</v>
      </c>
      <c r="Z18" s="24"/>
      <c r="AA18" s="25">
        <v>66.08</v>
      </c>
      <c r="AB18" s="24"/>
      <c r="AC18" s="63">
        <f t="shared" si="0"/>
        <v>408.21999999999997</v>
      </c>
      <c r="AD18" s="27">
        <v>3</v>
      </c>
      <c r="AE18" s="27">
        <v>20</v>
      </c>
      <c r="AF18" s="64">
        <f>AC18*0.86</f>
        <v>351.06919999999997</v>
      </c>
      <c r="AG18" s="27">
        <v>15</v>
      </c>
      <c r="AH18" s="27">
        <v>4</v>
      </c>
    </row>
    <row r="19" spans="1:34" s="4" customFormat="1" ht="20.100000000000001" customHeight="1" x14ac:dyDescent="0.3">
      <c r="A19" s="134" t="s">
        <v>17</v>
      </c>
      <c r="B19" s="135" t="s">
        <v>17</v>
      </c>
      <c r="C19" s="136">
        <v>26</v>
      </c>
      <c r="D19" s="21" t="s">
        <v>71</v>
      </c>
      <c r="E19" s="22" t="s">
        <v>72</v>
      </c>
      <c r="F19" s="22" t="s">
        <v>73</v>
      </c>
      <c r="G19" s="23">
        <v>25.23</v>
      </c>
      <c r="H19" s="24"/>
      <c r="I19" s="25">
        <v>22.07</v>
      </c>
      <c r="J19" s="24"/>
      <c r="K19" s="25">
        <v>24.66</v>
      </c>
      <c r="L19" s="24"/>
      <c r="M19" s="25">
        <v>28.36</v>
      </c>
      <c r="N19" s="24"/>
      <c r="O19" s="25">
        <v>44.09</v>
      </c>
      <c r="P19" s="24"/>
      <c r="Q19" s="25">
        <v>26.46</v>
      </c>
      <c r="R19" s="24"/>
      <c r="S19" s="25">
        <v>27.18</v>
      </c>
      <c r="T19" s="24"/>
      <c r="U19" s="25">
        <v>26.25</v>
      </c>
      <c r="V19" s="24"/>
      <c r="W19" s="25">
        <v>48.34</v>
      </c>
      <c r="X19" s="24" t="s">
        <v>69</v>
      </c>
      <c r="Y19" s="25">
        <v>23.92</v>
      </c>
      <c r="Z19" s="24"/>
      <c r="AA19" s="25">
        <v>55.8</v>
      </c>
      <c r="AB19" s="24" t="s">
        <v>17</v>
      </c>
      <c r="AC19" s="63">
        <f t="shared" si="0"/>
        <v>352.36</v>
      </c>
      <c r="AD19" s="27">
        <v>1</v>
      </c>
      <c r="AE19" s="27">
        <v>9</v>
      </c>
      <c r="AF19" s="64">
        <f>AC19</f>
        <v>352.36</v>
      </c>
      <c r="AG19" s="27">
        <v>16</v>
      </c>
      <c r="AH19" s="27"/>
    </row>
    <row r="20" spans="1:34" s="4" customFormat="1" ht="20.100000000000001" customHeight="1" x14ac:dyDescent="0.3">
      <c r="A20" s="134" t="s">
        <v>37</v>
      </c>
      <c r="B20" s="135" t="s">
        <v>37</v>
      </c>
      <c r="C20" s="136">
        <v>22</v>
      </c>
      <c r="D20" s="21" t="s">
        <v>93</v>
      </c>
      <c r="E20" s="22" t="s">
        <v>94</v>
      </c>
      <c r="F20" s="22" t="s">
        <v>95</v>
      </c>
      <c r="G20" s="23">
        <v>27.8</v>
      </c>
      <c r="H20" s="24"/>
      <c r="I20" s="25">
        <v>24.78</v>
      </c>
      <c r="J20" s="24"/>
      <c r="K20" s="25">
        <v>39.950000000000003</v>
      </c>
      <c r="L20" s="24" t="s">
        <v>69</v>
      </c>
      <c r="M20" s="25">
        <v>31.64</v>
      </c>
      <c r="N20" s="24"/>
      <c r="O20" s="25">
        <v>49.5</v>
      </c>
      <c r="P20" s="24"/>
      <c r="Q20" s="25">
        <v>28.51</v>
      </c>
      <c r="R20" s="24"/>
      <c r="S20" s="25">
        <v>40.85</v>
      </c>
      <c r="T20" s="24" t="s">
        <v>69</v>
      </c>
      <c r="U20" s="25">
        <v>33.450000000000003</v>
      </c>
      <c r="V20" s="24" t="s">
        <v>69</v>
      </c>
      <c r="W20" s="25">
        <v>31.55</v>
      </c>
      <c r="X20" s="24"/>
      <c r="Y20" s="25">
        <v>29.96</v>
      </c>
      <c r="Z20" s="24"/>
      <c r="AA20" s="25">
        <v>76.08</v>
      </c>
      <c r="AB20" s="24" t="s">
        <v>44</v>
      </c>
      <c r="AC20" s="63">
        <f t="shared" si="0"/>
        <v>414.07</v>
      </c>
      <c r="AD20" s="27">
        <v>5</v>
      </c>
      <c r="AE20" s="27">
        <v>21</v>
      </c>
      <c r="AF20" s="64">
        <f>AC20*0.86</f>
        <v>356.10019999999997</v>
      </c>
      <c r="AG20" s="27">
        <v>17</v>
      </c>
      <c r="AH20" s="27"/>
    </row>
    <row r="21" spans="1:34" s="4" customFormat="1" ht="20.100000000000001" customHeight="1" x14ac:dyDescent="0.3">
      <c r="A21" s="134" t="s">
        <v>2</v>
      </c>
      <c r="B21" s="135" t="s">
        <v>42</v>
      </c>
      <c r="C21" s="136">
        <v>9</v>
      </c>
      <c r="D21" s="21" t="s">
        <v>59</v>
      </c>
      <c r="E21" s="22" t="s">
        <v>6</v>
      </c>
      <c r="F21" s="22" t="s">
        <v>51</v>
      </c>
      <c r="G21" s="23">
        <v>25.22</v>
      </c>
      <c r="H21" s="24"/>
      <c r="I21" s="25">
        <v>21.37</v>
      </c>
      <c r="J21" s="24"/>
      <c r="K21" s="25">
        <v>26.46</v>
      </c>
      <c r="L21" s="24"/>
      <c r="M21" s="25">
        <v>28.65</v>
      </c>
      <c r="N21" s="24"/>
      <c r="O21" s="25">
        <v>44.74</v>
      </c>
      <c r="P21" s="24"/>
      <c r="Q21" s="25">
        <v>28.01</v>
      </c>
      <c r="R21" s="24"/>
      <c r="S21" s="25">
        <v>26.26</v>
      </c>
      <c r="T21" s="24"/>
      <c r="U21" s="25">
        <v>37.06</v>
      </c>
      <c r="V21" s="24" t="s">
        <v>69</v>
      </c>
      <c r="W21" s="25">
        <v>40.590000000000003</v>
      </c>
      <c r="X21" s="24" t="s">
        <v>69</v>
      </c>
      <c r="Y21" s="25">
        <v>24.88</v>
      </c>
      <c r="Z21" s="24"/>
      <c r="AA21" s="25">
        <v>79.069999999999993</v>
      </c>
      <c r="AB21" s="24" t="s">
        <v>69</v>
      </c>
      <c r="AC21" s="63">
        <f t="shared" si="0"/>
        <v>382.31</v>
      </c>
      <c r="AD21" s="27">
        <v>2</v>
      </c>
      <c r="AE21" s="27">
        <v>15</v>
      </c>
      <c r="AF21" s="64">
        <f t="shared" ref="AF21:AF26" si="1">AC21*0.95</f>
        <v>363.19450000000001</v>
      </c>
      <c r="AG21" s="27">
        <v>18</v>
      </c>
      <c r="AH21" s="27">
        <v>6</v>
      </c>
    </row>
    <row r="22" spans="1:34" s="4" customFormat="1" ht="20.100000000000001" customHeight="1" x14ac:dyDescent="0.3">
      <c r="A22" s="137" t="s">
        <v>2</v>
      </c>
      <c r="B22" s="135" t="s">
        <v>2</v>
      </c>
      <c r="C22" s="136">
        <v>7</v>
      </c>
      <c r="D22" s="21" t="s">
        <v>102</v>
      </c>
      <c r="E22" s="22" t="s">
        <v>70</v>
      </c>
      <c r="F22" s="22" t="s">
        <v>87</v>
      </c>
      <c r="G22" s="23">
        <v>26.63</v>
      </c>
      <c r="H22" s="24"/>
      <c r="I22" s="25">
        <v>24.44</v>
      </c>
      <c r="J22" s="24"/>
      <c r="K22" s="25">
        <v>29.6</v>
      </c>
      <c r="L22" s="24"/>
      <c r="M22" s="25">
        <v>31.17</v>
      </c>
      <c r="N22" s="24"/>
      <c r="O22" s="25">
        <v>48.5</v>
      </c>
      <c r="P22" s="24"/>
      <c r="Q22" s="25">
        <v>33.82</v>
      </c>
      <c r="R22" s="24" t="s">
        <v>69</v>
      </c>
      <c r="S22" s="25">
        <v>29.76</v>
      </c>
      <c r="T22" s="24"/>
      <c r="U22" s="25">
        <v>29.27</v>
      </c>
      <c r="V22" s="24"/>
      <c r="W22" s="25">
        <v>48.34</v>
      </c>
      <c r="X22" s="24" t="s">
        <v>69</v>
      </c>
      <c r="Y22" s="25">
        <v>27.23</v>
      </c>
      <c r="Z22" s="24"/>
      <c r="AA22" s="25">
        <v>61.12</v>
      </c>
      <c r="AB22" s="24" t="s">
        <v>69</v>
      </c>
      <c r="AC22" s="63">
        <f t="shared" si="0"/>
        <v>389.88</v>
      </c>
      <c r="AD22" s="27">
        <v>6</v>
      </c>
      <c r="AE22" s="27">
        <v>16</v>
      </c>
      <c r="AF22" s="64">
        <f t="shared" si="1"/>
        <v>370.38599999999997</v>
      </c>
      <c r="AG22" s="27">
        <v>19</v>
      </c>
      <c r="AH22" s="130">
        <v>1</v>
      </c>
    </row>
    <row r="23" spans="1:34" s="4" customFormat="1" ht="20.100000000000001" customHeight="1" x14ac:dyDescent="0.3">
      <c r="A23" s="134" t="s">
        <v>2</v>
      </c>
      <c r="B23" s="135" t="s">
        <v>2</v>
      </c>
      <c r="C23" s="136">
        <v>6</v>
      </c>
      <c r="D23" s="21" t="s">
        <v>67</v>
      </c>
      <c r="E23" s="22" t="s">
        <v>55</v>
      </c>
      <c r="F23" s="22" t="s">
        <v>54</v>
      </c>
      <c r="G23" s="23">
        <v>26.75</v>
      </c>
      <c r="H23" s="24"/>
      <c r="I23" s="25">
        <v>21.91</v>
      </c>
      <c r="J23" s="24"/>
      <c r="K23" s="25">
        <v>46.46</v>
      </c>
      <c r="L23" s="24"/>
      <c r="M23" s="25">
        <v>36.17</v>
      </c>
      <c r="N23" s="24" t="s">
        <v>69</v>
      </c>
      <c r="O23" s="25">
        <v>46.46</v>
      </c>
      <c r="P23" s="24"/>
      <c r="Q23" s="25">
        <v>28.76</v>
      </c>
      <c r="R23" s="24"/>
      <c r="S23" s="25">
        <v>32.81</v>
      </c>
      <c r="T23" s="24"/>
      <c r="U23" s="25">
        <v>32.46</v>
      </c>
      <c r="V23" s="24"/>
      <c r="W23" s="25">
        <v>43.34</v>
      </c>
      <c r="X23" s="24"/>
      <c r="Y23" s="25">
        <v>27.14</v>
      </c>
      <c r="Z23" s="24"/>
      <c r="AA23" s="25">
        <v>56.12</v>
      </c>
      <c r="AB23" s="24"/>
      <c r="AC23" s="63">
        <f t="shared" si="0"/>
        <v>398.38</v>
      </c>
      <c r="AD23" s="27">
        <v>7</v>
      </c>
      <c r="AE23" s="27">
        <v>17</v>
      </c>
      <c r="AF23" s="64">
        <f t="shared" si="1"/>
        <v>378.46099999999996</v>
      </c>
      <c r="AG23" s="27">
        <v>20</v>
      </c>
      <c r="AH23" s="27"/>
    </row>
    <row r="24" spans="1:34" s="4" customFormat="1" ht="20.100000000000001" customHeight="1" x14ac:dyDescent="0.3">
      <c r="A24" s="138" t="s">
        <v>2</v>
      </c>
      <c r="B24" s="139" t="s">
        <v>53</v>
      </c>
      <c r="C24" s="136">
        <v>5</v>
      </c>
      <c r="D24" s="21" t="s">
        <v>85</v>
      </c>
      <c r="E24" s="22" t="s">
        <v>6</v>
      </c>
      <c r="F24" s="22" t="s">
        <v>51</v>
      </c>
      <c r="G24" s="23">
        <v>28.26</v>
      </c>
      <c r="H24" s="24"/>
      <c r="I24" s="25">
        <v>25.55</v>
      </c>
      <c r="J24" s="24"/>
      <c r="K24" s="25">
        <v>33.5</v>
      </c>
      <c r="L24" s="24"/>
      <c r="M24" s="25">
        <v>31.24</v>
      </c>
      <c r="N24" s="24"/>
      <c r="O24" s="25">
        <v>48.51</v>
      </c>
      <c r="P24" s="24"/>
      <c r="Q24" s="25">
        <v>30.66</v>
      </c>
      <c r="R24" s="24"/>
      <c r="S24" s="25">
        <v>34.29</v>
      </c>
      <c r="T24" s="24" t="s">
        <v>17</v>
      </c>
      <c r="U24" s="25">
        <v>35.24</v>
      </c>
      <c r="V24" s="24"/>
      <c r="W24" s="25">
        <v>38.15</v>
      </c>
      <c r="X24" s="24"/>
      <c r="Y24" s="25">
        <v>29.27</v>
      </c>
      <c r="Z24" s="24"/>
      <c r="AA24" s="25">
        <v>64.430000000000007</v>
      </c>
      <c r="AB24" s="24"/>
      <c r="AC24" s="63">
        <f t="shared" si="0"/>
        <v>399.09999999999997</v>
      </c>
      <c r="AD24" s="27">
        <v>1</v>
      </c>
      <c r="AE24" s="27">
        <v>18</v>
      </c>
      <c r="AF24" s="64">
        <f t="shared" si="1"/>
        <v>379.14499999999992</v>
      </c>
      <c r="AG24" s="27">
        <v>21</v>
      </c>
      <c r="AH24" s="27">
        <v>9</v>
      </c>
    </row>
    <row r="25" spans="1:34" s="4" customFormat="1" ht="20.100000000000001" customHeight="1" x14ac:dyDescent="0.3">
      <c r="A25" s="134" t="s">
        <v>2</v>
      </c>
      <c r="B25" s="135" t="s">
        <v>2</v>
      </c>
      <c r="C25" s="136">
        <v>4</v>
      </c>
      <c r="D25" s="21" t="s">
        <v>65</v>
      </c>
      <c r="E25" s="22" t="s">
        <v>56</v>
      </c>
      <c r="F25" s="22" t="s">
        <v>66</v>
      </c>
      <c r="G25" s="23">
        <v>27.06</v>
      </c>
      <c r="H25" s="24"/>
      <c r="I25" s="25">
        <v>22.52</v>
      </c>
      <c r="J25" s="24"/>
      <c r="K25" s="25">
        <v>30.34</v>
      </c>
      <c r="L25" s="24"/>
      <c r="M25" s="25">
        <v>29.73</v>
      </c>
      <c r="N25" s="24"/>
      <c r="O25" s="25">
        <v>53.5</v>
      </c>
      <c r="P25" s="24" t="s">
        <v>69</v>
      </c>
      <c r="Q25" s="25">
        <v>28.82</v>
      </c>
      <c r="R25" s="24"/>
      <c r="S25" s="25">
        <v>37.81</v>
      </c>
      <c r="T25" s="24" t="s">
        <v>69</v>
      </c>
      <c r="U25" s="25">
        <v>27.78</v>
      </c>
      <c r="V25" s="24"/>
      <c r="W25" s="25">
        <v>53.34</v>
      </c>
      <c r="X25" s="24" t="s">
        <v>44</v>
      </c>
      <c r="Y25" s="25">
        <v>37.229999999999997</v>
      </c>
      <c r="Z25" s="24" t="s">
        <v>44</v>
      </c>
      <c r="AA25" s="25">
        <v>66.12</v>
      </c>
      <c r="AB25" s="24" t="s">
        <v>44</v>
      </c>
      <c r="AC25" s="63">
        <f t="shared" si="0"/>
        <v>414.25</v>
      </c>
      <c r="AD25" s="27">
        <v>8</v>
      </c>
      <c r="AE25" s="27">
        <v>22</v>
      </c>
      <c r="AF25" s="64">
        <f t="shared" si="1"/>
        <v>393.53749999999997</v>
      </c>
      <c r="AG25" s="27">
        <v>22</v>
      </c>
      <c r="AH25" s="27"/>
    </row>
    <row r="26" spans="1:34" s="4" customFormat="1" ht="20.100000000000001" customHeight="1" x14ac:dyDescent="0.3">
      <c r="A26" s="134" t="s">
        <v>2</v>
      </c>
      <c r="B26" s="135" t="s">
        <v>42</v>
      </c>
      <c r="C26" s="136">
        <v>10</v>
      </c>
      <c r="D26" s="21" t="s">
        <v>86</v>
      </c>
      <c r="E26" s="22" t="s">
        <v>70</v>
      </c>
      <c r="F26" s="22" t="s">
        <v>87</v>
      </c>
      <c r="G26" s="23">
        <v>33.299999999999997</v>
      </c>
      <c r="H26" s="24"/>
      <c r="I26" s="25">
        <v>26.7</v>
      </c>
      <c r="J26" s="24"/>
      <c r="K26" s="25">
        <v>37.58</v>
      </c>
      <c r="L26" s="24"/>
      <c r="M26" s="25">
        <v>34.68</v>
      </c>
      <c r="N26" s="24"/>
      <c r="O26" s="25">
        <v>53.57</v>
      </c>
      <c r="P26" s="24"/>
      <c r="Q26" s="25">
        <v>32.619999999999997</v>
      </c>
      <c r="R26" s="24"/>
      <c r="S26" s="25">
        <v>35.729999999999997</v>
      </c>
      <c r="T26" s="24"/>
      <c r="U26" s="25">
        <v>32.06</v>
      </c>
      <c r="V26" s="24"/>
      <c r="W26" s="25">
        <v>35.590000000000003</v>
      </c>
      <c r="X26" s="24"/>
      <c r="Y26" s="25">
        <v>30.12</v>
      </c>
      <c r="Z26" s="24"/>
      <c r="AA26" s="25">
        <v>74.069999999999993</v>
      </c>
      <c r="AB26" s="24"/>
      <c r="AC26" s="63">
        <f t="shared" si="0"/>
        <v>426.02000000000004</v>
      </c>
      <c r="AD26" s="27">
        <v>3</v>
      </c>
      <c r="AE26" s="27">
        <v>23</v>
      </c>
      <c r="AF26" s="64">
        <f t="shared" si="1"/>
        <v>404.71899999999999</v>
      </c>
      <c r="AG26" s="27">
        <v>23</v>
      </c>
      <c r="AH26" s="27">
        <v>4</v>
      </c>
    </row>
    <row r="27" spans="1:34" s="4" customFormat="1" ht="20.100000000000001" customHeight="1" x14ac:dyDescent="0.3">
      <c r="A27" s="138" t="s">
        <v>36</v>
      </c>
      <c r="B27" s="139" t="s">
        <v>53</v>
      </c>
      <c r="C27" s="136">
        <v>19</v>
      </c>
      <c r="D27" s="21" t="s">
        <v>75</v>
      </c>
      <c r="E27" s="22" t="s">
        <v>48</v>
      </c>
      <c r="F27" s="22" t="s">
        <v>52</v>
      </c>
      <c r="G27" s="23">
        <v>32.86</v>
      </c>
      <c r="H27" s="24"/>
      <c r="I27" s="25">
        <v>26.83</v>
      </c>
      <c r="J27" s="24"/>
      <c r="K27" s="25">
        <v>38.409999999999997</v>
      </c>
      <c r="L27" s="24"/>
      <c r="M27" s="25">
        <v>33.090000000000003</v>
      </c>
      <c r="N27" s="24"/>
      <c r="O27" s="25">
        <v>51.11</v>
      </c>
      <c r="P27" s="24"/>
      <c r="Q27" s="25">
        <v>31.39</v>
      </c>
      <c r="R27" s="24"/>
      <c r="S27" s="25">
        <v>33.74</v>
      </c>
      <c r="T27" s="24"/>
      <c r="U27" s="25">
        <v>36.340000000000003</v>
      </c>
      <c r="V27" s="24"/>
      <c r="W27" s="25">
        <v>57.87</v>
      </c>
      <c r="X27" s="24"/>
      <c r="Y27" s="25">
        <v>30.74</v>
      </c>
      <c r="Z27" s="24"/>
      <c r="AA27" s="25">
        <v>69.430000000000007</v>
      </c>
      <c r="AB27" s="24" t="s">
        <v>69</v>
      </c>
      <c r="AC27" s="63">
        <f t="shared" si="0"/>
        <v>441.81</v>
      </c>
      <c r="AD27" s="27">
        <v>2</v>
      </c>
      <c r="AE27" s="27">
        <v>24</v>
      </c>
      <c r="AF27" s="64">
        <f>AC27*0.93</f>
        <v>410.88330000000002</v>
      </c>
      <c r="AG27" s="27">
        <v>24</v>
      </c>
      <c r="AH27" s="27">
        <v>6</v>
      </c>
    </row>
    <row r="28" spans="1:34" s="4" customFormat="1" ht="20.100000000000001" customHeight="1" x14ac:dyDescent="0.3">
      <c r="A28" s="134" t="s">
        <v>37</v>
      </c>
      <c r="B28" s="135" t="s">
        <v>43</v>
      </c>
      <c r="C28" s="136">
        <v>23</v>
      </c>
      <c r="D28" s="21" t="s">
        <v>60</v>
      </c>
      <c r="E28" s="22" t="s">
        <v>56</v>
      </c>
      <c r="F28" s="22" t="s">
        <v>90</v>
      </c>
      <c r="G28" s="23">
        <v>42.02</v>
      </c>
      <c r="H28" s="24"/>
      <c r="I28" s="25">
        <v>31.7</v>
      </c>
      <c r="J28" s="24"/>
      <c r="K28" s="25">
        <v>54.14</v>
      </c>
      <c r="L28" s="24" t="s">
        <v>17</v>
      </c>
      <c r="M28" s="25">
        <v>41.75</v>
      </c>
      <c r="N28" s="24"/>
      <c r="O28" s="25">
        <v>59.61</v>
      </c>
      <c r="P28" s="24"/>
      <c r="Q28" s="25">
        <v>36.51</v>
      </c>
      <c r="R28" s="24"/>
      <c r="S28" s="25">
        <v>39.020000000000003</v>
      </c>
      <c r="T28" s="24"/>
      <c r="U28" s="25">
        <v>39.979999999999997</v>
      </c>
      <c r="V28" s="24"/>
      <c r="W28" s="25">
        <v>40.96</v>
      </c>
      <c r="X28" s="24"/>
      <c r="Y28" s="25">
        <v>39.04</v>
      </c>
      <c r="Z28" s="24" t="s">
        <v>17</v>
      </c>
      <c r="AA28" s="25">
        <v>144.04</v>
      </c>
      <c r="AB28" s="24" t="s">
        <v>69</v>
      </c>
      <c r="AC28" s="63">
        <f t="shared" si="0"/>
        <v>568.77</v>
      </c>
      <c r="AD28" s="27">
        <v>1</v>
      </c>
      <c r="AE28" s="27">
        <v>26</v>
      </c>
      <c r="AF28" s="64">
        <f>AC28*0.86</f>
        <v>489.1422</v>
      </c>
      <c r="AG28" s="27">
        <v>25</v>
      </c>
      <c r="AH28" s="27">
        <v>9</v>
      </c>
    </row>
    <row r="29" spans="1:34" s="4" customFormat="1" ht="19.5" x14ac:dyDescent="0.3">
      <c r="A29" s="140" t="s">
        <v>2</v>
      </c>
      <c r="B29" s="139" t="s">
        <v>43</v>
      </c>
      <c r="C29" s="136">
        <v>13</v>
      </c>
      <c r="D29" s="21" t="s">
        <v>76</v>
      </c>
      <c r="E29" s="22" t="s">
        <v>55</v>
      </c>
      <c r="F29" s="22" t="s">
        <v>54</v>
      </c>
      <c r="G29" s="23">
        <v>27.21</v>
      </c>
      <c r="H29" s="24"/>
      <c r="I29" s="25">
        <v>25.57</v>
      </c>
      <c r="J29" s="24"/>
      <c r="K29" s="25">
        <v>50.46</v>
      </c>
      <c r="L29" s="24" t="s">
        <v>17</v>
      </c>
      <c r="M29" s="25">
        <v>59.86</v>
      </c>
      <c r="N29" s="24" t="s">
        <v>69</v>
      </c>
      <c r="O29" s="25">
        <v>49.39</v>
      </c>
      <c r="P29" s="24" t="s">
        <v>17</v>
      </c>
      <c r="Q29" s="25">
        <v>28.87</v>
      </c>
      <c r="R29" s="24"/>
      <c r="S29" s="25">
        <v>26.77</v>
      </c>
      <c r="T29" s="24"/>
      <c r="U29" s="25">
        <v>26.03</v>
      </c>
      <c r="V29" s="24"/>
      <c r="W29" s="25">
        <v>73.319999999999993</v>
      </c>
      <c r="X29" s="24" t="s">
        <v>69</v>
      </c>
      <c r="Y29" s="25">
        <v>26.14</v>
      </c>
      <c r="Z29" s="24"/>
      <c r="AA29" s="25">
        <v>144.04</v>
      </c>
      <c r="AB29" s="24" t="s">
        <v>69</v>
      </c>
      <c r="AC29" s="63">
        <f t="shared" si="0"/>
        <v>537.66</v>
      </c>
      <c r="AD29" s="27">
        <v>2</v>
      </c>
      <c r="AE29" s="27">
        <v>25</v>
      </c>
      <c r="AF29" s="64">
        <f>AC29*0.95</f>
        <v>510.77699999999993</v>
      </c>
      <c r="AG29" s="27">
        <v>26</v>
      </c>
      <c r="AH29" s="130">
        <v>6</v>
      </c>
    </row>
    <row r="30" spans="1:34" s="4" customFormat="1" ht="19.5" x14ac:dyDescent="0.3">
      <c r="A30" s="142" t="s">
        <v>2</v>
      </c>
      <c r="B30" s="143" t="s">
        <v>43</v>
      </c>
      <c r="C30" s="141">
        <v>14</v>
      </c>
      <c r="D30" s="32" t="s">
        <v>84</v>
      </c>
      <c r="E30" s="33" t="s">
        <v>6</v>
      </c>
      <c r="F30" s="33" t="s">
        <v>87</v>
      </c>
      <c r="G30" s="34">
        <v>56.57</v>
      </c>
      <c r="H30" s="35"/>
      <c r="I30" s="36">
        <v>47.37</v>
      </c>
      <c r="J30" s="35"/>
      <c r="K30" s="36">
        <v>75.37</v>
      </c>
      <c r="L30" s="35"/>
      <c r="M30" s="36">
        <v>54.86</v>
      </c>
      <c r="N30" s="35"/>
      <c r="O30" s="36">
        <v>95.31</v>
      </c>
      <c r="P30" s="35"/>
      <c r="Q30" s="36">
        <v>53.12</v>
      </c>
      <c r="R30" s="35"/>
      <c r="S30" s="36">
        <v>61.27</v>
      </c>
      <c r="T30" s="35"/>
      <c r="U30" s="36">
        <v>54.85</v>
      </c>
      <c r="V30" s="35"/>
      <c r="W30" s="36">
        <v>68.319999999999993</v>
      </c>
      <c r="X30" s="35"/>
      <c r="Y30" s="36">
        <v>50.78</v>
      </c>
      <c r="Z30" s="35"/>
      <c r="AA30" s="36">
        <v>139.04</v>
      </c>
      <c r="AB30" s="35"/>
      <c r="AC30" s="67">
        <f t="shared" si="0"/>
        <v>756.8599999999999</v>
      </c>
      <c r="AD30" s="38">
        <v>3</v>
      </c>
      <c r="AE30" s="38">
        <v>27</v>
      </c>
      <c r="AF30" s="68">
        <f>AC30*0.95</f>
        <v>719.01699999999983</v>
      </c>
      <c r="AG30" s="38">
        <v>27</v>
      </c>
      <c r="AH30" s="126">
        <v>4</v>
      </c>
    </row>
    <row r="31" spans="1:34" s="4" customFormat="1" ht="18.75" x14ac:dyDescent="0.25">
      <c r="A31" s="77"/>
      <c r="B31" s="77"/>
      <c r="C31" s="77"/>
      <c r="D31" s="77"/>
      <c r="E31" s="77"/>
      <c r="F31" s="77"/>
      <c r="G31" s="78"/>
      <c r="H31" s="78"/>
      <c r="I31" s="78"/>
      <c r="J31" s="78"/>
      <c r="K31" s="78"/>
      <c r="L31" s="78"/>
      <c r="M31" s="78"/>
      <c r="N31" s="78"/>
      <c r="O31" s="78"/>
      <c r="P31" s="78"/>
      <c r="Q31" s="78"/>
      <c r="R31" s="78"/>
      <c r="S31" s="78"/>
      <c r="T31" s="78"/>
      <c r="U31" s="78"/>
      <c r="V31" s="78"/>
      <c r="W31" s="78"/>
      <c r="X31" s="78"/>
      <c r="Y31" s="78"/>
      <c r="Z31" s="78"/>
      <c r="AA31" s="78"/>
      <c r="AB31" s="78"/>
      <c r="AC31" s="79"/>
      <c r="AD31" s="77"/>
      <c r="AE31" s="77"/>
      <c r="AF31" s="77" t="s">
        <v>40</v>
      </c>
      <c r="AG31" s="77"/>
      <c r="AH31" s="80"/>
    </row>
    <row r="32" spans="1:34" s="4" customFormat="1" ht="18.75" x14ac:dyDescent="0.25">
      <c r="A32" s="79" t="s">
        <v>18</v>
      </c>
      <c r="B32" s="79"/>
      <c r="C32" s="79"/>
      <c r="D32" s="80"/>
      <c r="E32" s="79" t="s">
        <v>19</v>
      </c>
      <c r="F32" s="77"/>
      <c r="G32" s="81"/>
      <c r="H32" s="81"/>
      <c r="I32" s="81"/>
      <c r="J32" s="81"/>
      <c r="K32" s="81"/>
      <c r="L32" s="81"/>
      <c r="M32" s="81"/>
      <c r="N32" s="81"/>
      <c r="O32" s="81"/>
      <c r="P32" s="81"/>
      <c r="Q32" s="81"/>
      <c r="R32" s="81"/>
      <c r="S32" s="81"/>
      <c r="T32" s="81"/>
      <c r="U32" s="81"/>
      <c r="V32" s="81"/>
      <c r="W32" s="81"/>
      <c r="X32" s="81"/>
      <c r="Y32" s="81"/>
      <c r="Z32" s="81"/>
      <c r="AA32" s="81"/>
      <c r="AB32" s="81"/>
      <c r="AC32" s="79"/>
      <c r="AD32" s="77"/>
      <c r="AE32" s="77"/>
      <c r="AF32" s="77"/>
      <c r="AG32" s="77"/>
      <c r="AH32" s="80"/>
    </row>
    <row r="33" spans="1:33" s="4" customFormat="1" ht="18.75" x14ac:dyDescent="0.25">
      <c r="A33" s="81"/>
      <c r="B33" s="81"/>
      <c r="C33" s="81"/>
      <c r="E33" s="79" t="s">
        <v>20</v>
      </c>
      <c r="F33" s="77"/>
      <c r="G33" s="81"/>
      <c r="H33" s="81"/>
      <c r="I33" s="81"/>
      <c r="J33" s="81"/>
      <c r="K33" s="81"/>
      <c r="L33" s="81"/>
      <c r="M33" s="81"/>
      <c r="N33" s="81"/>
      <c r="O33" s="81"/>
      <c r="P33" s="81"/>
      <c r="Q33" s="81"/>
      <c r="R33" s="81"/>
      <c r="S33" s="81"/>
      <c r="T33" s="81"/>
      <c r="U33" s="81"/>
      <c r="V33" s="81"/>
      <c r="W33" s="81"/>
      <c r="X33" s="81"/>
      <c r="Y33" s="81"/>
      <c r="Z33" s="81"/>
      <c r="AA33" s="81"/>
      <c r="AB33" s="81"/>
      <c r="AC33" s="81"/>
    </row>
    <row r="34" spans="1:33" s="4" customFormat="1" ht="18.75" customHeight="1" x14ac:dyDescent="0.25">
      <c r="A34" s="79"/>
      <c r="B34" s="81"/>
      <c r="C34" s="81"/>
      <c r="E34" s="79" t="s">
        <v>21</v>
      </c>
      <c r="F34" s="77"/>
      <c r="G34" s="81"/>
      <c r="H34" s="81"/>
      <c r="I34" s="81"/>
      <c r="J34" s="81"/>
      <c r="K34" s="81"/>
      <c r="L34" s="81"/>
      <c r="M34" s="81"/>
      <c r="N34" s="81"/>
      <c r="O34" s="81"/>
      <c r="P34" s="81"/>
      <c r="Q34" s="81"/>
      <c r="R34" s="81"/>
      <c r="S34" s="81"/>
      <c r="T34" s="81"/>
      <c r="U34" s="81"/>
      <c r="V34" s="81"/>
      <c r="W34" s="81"/>
      <c r="X34" s="81"/>
      <c r="Y34" s="81"/>
      <c r="Z34" s="81"/>
      <c r="AA34" s="81"/>
      <c r="AB34" s="81"/>
      <c r="AC34" s="81"/>
    </row>
    <row r="35" spans="1:33" s="4" customFormat="1" ht="18.75" customHeight="1" x14ac:dyDescent="0.25">
      <c r="A35" s="79"/>
      <c r="B35" s="81"/>
      <c r="C35" s="81"/>
      <c r="E35" s="82" t="s">
        <v>35</v>
      </c>
      <c r="F35" s="77"/>
      <c r="G35" s="81"/>
      <c r="H35" s="81"/>
      <c r="I35" s="81"/>
      <c r="J35" s="81"/>
      <c r="K35" s="81"/>
      <c r="L35" s="81"/>
      <c r="M35" s="81"/>
      <c r="N35" s="81"/>
      <c r="O35" s="81"/>
      <c r="P35" s="81"/>
      <c r="Q35" s="81"/>
      <c r="R35" s="81"/>
      <c r="S35" s="81"/>
      <c r="T35" s="81"/>
      <c r="U35" s="81"/>
      <c r="V35" s="81"/>
      <c r="W35" s="81"/>
      <c r="X35" s="81"/>
      <c r="Y35" s="81"/>
      <c r="Z35" s="81"/>
      <c r="AA35" s="81"/>
      <c r="AB35" s="81"/>
      <c r="AC35" s="81"/>
    </row>
    <row r="36" spans="1:33" s="4" customFormat="1" ht="18.75" x14ac:dyDescent="0.25">
      <c r="A36" s="79"/>
      <c r="B36" s="81"/>
      <c r="C36" s="81"/>
      <c r="D36" s="82"/>
      <c r="E36" s="81"/>
      <c r="F36" s="81"/>
      <c r="G36" s="81"/>
      <c r="H36" s="81"/>
      <c r="I36" s="81"/>
      <c r="J36" s="81"/>
      <c r="K36" s="81"/>
      <c r="L36" s="81"/>
      <c r="M36" s="81"/>
      <c r="N36" s="81"/>
      <c r="O36" s="81"/>
      <c r="P36" s="81"/>
      <c r="Q36" s="81"/>
      <c r="R36" s="81"/>
      <c r="S36" s="81"/>
      <c r="T36" s="81"/>
      <c r="U36" s="81"/>
      <c r="V36" s="81"/>
      <c r="W36" s="81"/>
      <c r="X36" s="81"/>
      <c r="Y36" s="81"/>
      <c r="Z36" s="81"/>
      <c r="AA36" s="81"/>
      <c r="AB36" s="81"/>
      <c r="AC36" s="81"/>
    </row>
    <row r="37" spans="1:33" s="85" customFormat="1" ht="19.5" x14ac:dyDescent="0.3">
      <c r="A37" s="83" t="s">
        <v>45</v>
      </c>
      <c r="B37" s="84"/>
      <c r="C37" s="84"/>
      <c r="D37" s="84"/>
      <c r="E37" s="84"/>
      <c r="F37" s="84"/>
      <c r="G37" s="84"/>
      <c r="I37" s="84"/>
      <c r="J37" s="84"/>
      <c r="K37" s="84"/>
      <c r="L37" s="84"/>
      <c r="M37" s="84"/>
      <c r="N37" s="84"/>
      <c r="O37" s="84"/>
      <c r="P37" s="84"/>
      <c r="Q37" s="84"/>
      <c r="R37" s="84"/>
      <c r="S37" s="84"/>
      <c r="T37" s="84"/>
      <c r="U37" s="84"/>
      <c r="V37" s="84"/>
      <c r="W37" s="84"/>
      <c r="X37" s="84"/>
      <c r="Y37" s="84"/>
      <c r="Z37" s="84"/>
      <c r="AA37" s="84"/>
      <c r="AB37" s="84"/>
      <c r="AC37" s="84"/>
      <c r="AD37" s="86"/>
      <c r="AE37" s="86"/>
      <c r="AF37" s="86"/>
      <c r="AG37" s="86"/>
    </row>
    <row r="38" spans="1:33" s="4" customFormat="1" ht="18.75" x14ac:dyDescent="0.25">
      <c r="A38" s="83" t="s">
        <v>50</v>
      </c>
      <c r="B38" s="81"/>
      <c r="C38" s="81"/>
      <c r="D38" s="81"/>
      <c r="E38" s="81"/>
      <c r="F38" s="81"/>
      <c r="G38" s="81"/>
      <c r="H38" s="81"/>
      <c r="I38" s="81"/>
      <c r="J38" s="81"/>
      <c r="K38" s="81"/>
      <c r="L38" s="81"/>
      <c r="M38" s="81"/>
      <c r="N38" s="81"/>
      <c r="O38" s="81"/>
      <c r="P38" s="81"/>
      <c r="Q38" s="81"/>
      <c r="R38" s="81"/>
      <c r="S38" s="81"/>
      <c r="T38" s="81"/>
      <c r="U38" s="81"/>
      <c r="V38" s="81"/>
      <c r="W38" s="81"/>
      <c r="X38" s="81"/>
      <c r="Y38" s="81"/>
      <c r="Z38" s="81"/>
      <c r="AA38" s="81"/>
      <c r="AB38" s="81"/>
      <c r="AC38" s="81"/>
      <c r="AD38" s="86"/>
      <c r="AE38" s="77"/>
      <c r="AF38" s="77"/>
      <c r="AG38" s="77"/>
    </row>
    <row r="39" spans="1:33" s="4" customFormat="1" ht="18.75" x14ac:dyDescent="0.25">
      <c r="A39" s="87" t="s">
        <v>81</v>
      </c>
      <c r="B39" s="81"/>
      <c r="C39" s="81"/>
      <c r="D39" s="81"/>
      <c r="E39" s="81"/>
      <c r="F39" s="81"/>
      <c r="G39" s="81"/>
      <c r="H39" s="81"/>
      <c r="I39" s="81"/>
      <c r="J39" s="81"/>
      <c r="K39" s="81"/>
      <c r="L39" s="81"/>
      <c r="M39" s="81"/>
      <c r="N39" s="81"/>
      <c r="O39" s="81"/>
      <c r="P39" s="81"/>
      <c r="Q39" s="81"/>
      <c r="R39" s="81"/>
      <c r="S39" s="81"/>
      <c r="T39" s="81"/>
      <c r="U39" s="81"/>
      <c r="V39" s="81"/>
      <c r="W39" s="81"/>
      <c r="X39" s="81"/>
      <c r="Y39" s="81"/>
      <c r="Z39" s="81"/>
      <c r="AA39" s="81"/>
      <c r="AB39" s="81"/>
      <c r="AC39" s="81"/>
      <c r="AD39" s="86"/>
      <c r="AE39" s="77"/>
      <c r="AF39" s="77"/>
      <c r="AG39" s="77"/>
    </row>
    <row r="40" spans="1:33" s="4" customFormat="1" ht="18.75" x14ac:dyDescent="0.25">
      <c r="A40" s="79"/>
      <c r="B40" s="81"/>
      <c r="C40" s="81"/>
      <c r="D40" s="81"/>
      <c r="E40" s="81"/>
      <c r="F40" s="81"/>
      <c r="G40" s="81"/>
      <c r="H40" s="81"/>
      <c r="I40" s="81"/>
      <c r="J40" s="81"/>
      <c r="K40" s="81"/>
      <c r="L40" s="81"/>
      <c r="M40" s="81"/>
      <c r="N40" s="81"/>
      <c r="O40" s="81"/>
      <c r="P40" s="81"/>
      <c r="Q40" s="81"/>
      <c r="R40" s="81"/>
      <c r="S40" s="81"/>
      <c r="T40" s="81"/>
      <c r="U40" s="81"/>
      <c r="V40" s="81"/>
      <c r="W40" s="81"/>
      <c r="X40" s="81"/>
      <c r="Y40" s="81"/>
      <c r="Z40" s="81"/>
      <c r="AA40" s="81"/>
      <c r="AB40" s="81"/>
      <c r="AC40" s="81"/>
      <c r="AD40" s="86"/>
      <c r="AE40" s="77"/>
      <c r="AF40" s="77"/>
      <c r="AG40" s="77"/>
    </row>
    <row r="41" spans="1:33" s="4" customFormat="1" ht="18.75" x14ac:dyDescent="0.25">
      <c r="A41" s="88" t="s">
        <v>115</v>
      </c>
      <c r="B41" s="81"/>
      <c r="C41" s="81"/>
      <c r="D41" s="81"/>
      <c r="E41" s="81"/>
      <c r="F41" s="81"/>
      <c r="G41" s="81"/>
      <c r="H41" s="81"/>
      <c r="I41" s="81"/>
      <c r="J41" s="81"/>
      <c r="K41" s="81"/>
      <c r="L41" s="81"/>
      <c r="M41" s="81"/>
      <c r="N41" s="81"/>
      <c r="O41" s="81"/>
      <c r="P41" s="81"/>
      <c r="Q41" s="81"/>
      <c r="R41" s="81"/>
      <c r="S41" s="81"/>
      <c r="T41" s="81"/>
      <c r="U41" s="81"/>
      <c r="V41" s="81"/>
      <c r="W41" s="81"/>
      <c r="X41" s="81"/>
      <c r="Y41" s="81"/>
      <c r="Z41" s="81"/>
      <c r="AA41" s="81"/>
      <c r="AB41" s="81"/>
      <c r="AC41" s="81"/>
      <c r="AD41" s="77"/>
      <c r="AE41" s="77"/>
      <c r="AF41" s="77"/>
      <c r="AG41" s="77"/>
    </row>
    <row r="42" spans="1:33" s="4" customFormat="1" ht="18.75" x14ac:dyDescent="0.25">
      <c r="A42" s="88" t="s">
        <v>114</v>
      </c>
      <c r="B42" s="81"/>
      <c r="C42" s="81"/>
      <c r="D42" s="81"/>
      <c r="E42" s="81"/>
      <c r="F42" s="81"/>
      <c r="G42" s="81"/>
      <c r="H42" s="81"/>
      <c r="I42" s="81"/>
      <c r="J42" s="81"/>
      <c r="K42" s="81"/>
      <c r="L42" s="81"/>
      <c r="M42" s="81"/>
      <c r="N42" s="81"/>
      <c r="O42" s="81"/>
      <c r="P42" s="81"/>
      <c r="Q42" s="81"/>
      <c r="R42" s="81"/>
      <c r="S42" s="81"/>
      <c r="T42" s="81"/>
      <c r="U42" s="81"/>
      <c r="V42" s="81"/>
      <c r="W42" s="81"/>
      <c r="X42" s="81"/>
      <c r="Y42" s="81"/>
      <c r="Z42" s="81"/>
      <c r="AA42" s="81"/>
      <c r="AB42" s="81"/>
      <c r="AC42" s="81"/>
      <c r="AD42" s="77"/>
      <c r="AE42" s="77"/>
      <c r="AF42" s="77"/>
      <c r="AG42" s="77"/>
    </row>
    <row r="43" spans="1:33" s="4" customFormat="1" ht="18.75" x14ac:dyDescent="0.25">
      <c r="A43" s="88" t="s">
        <v>41</v>
      </c>
      <c r="B43" s="81"/>
      <c r="C43" s="81"/>
      <c r="D43" s="81"/>
      <c r="E43" s="81"/>
      <c r="F43" s="81"/>
      <c r="G43" s="81"/>
      <c r="H43" s="81"/>
      <c r="I43" s="81"/>
      <c r="J43" s="81"/>
      <c r="K43" s="81"/>
      <c r="L43" s="81"/>
      <c r="M43" s="81"/>
      <c r="N43" s="81"/>
      <c r="O43" s="81"/>
      <c r="P43" s="81"/>
      <c r="Q43" s="81"/>
      <c r="R43" s="81"/>
      <c r="S43" s="81"/>
      <c r="T43" s="81"/>
      <c r="U43" s="81"/>
      <c r="V43" s="81"/>
      <c r="W43" s="81"/>
      <c r="X43" s="81"/>
      <c r="Y43" s="81"/>
      <c r="Z43" s="81"/>
      <c r="AA43" s="81"/>
      <c r="AB43" s="81"/>
      <c r="AC43" s="81"/>
      <c r="AD43" s="77"/>
      <c r="AE43" s="77"/>
      <c r="AF43" s="77"/>
      <c r="AG43" s="77"/>
    </row>
    <row r="44" spans="1:33" s="4" customFormat="1" ht="18.75" x14ac:dyDescent="0.25">
      <c r="A44" s="79"/>
      <c r="B44" s="81"/>
      <c r="C44" s="81"/>
      <c r="D44" s="81"/>
      <c r="E44" s="81"/>
      <c r="F44" s="81"/>
      <c r="G44" s="81"/>
      <c r="H44" s="81"/>
      <c r="I44" s="81"/>
      <c r="J44" s="81"/>
      <c r="K44" s="81"/>
      <c r="L44" s="81"/>
      <c r="M44" s="81"/>
      <c r="N44" s="81"/>
      <c r="O44" s="81"/>
      <c r="P44" s="81"/>
      <c r="Q44" s="81"/>
      <c r="R44" s="81"/>
      <c r="S44" s="81"/>
      <c r="T44" s="81"/>
      <c r="U44" s="81"/>
      <c r="V44" s="81"/>
      <c r="W44" s="81"/>
      <c r="X44" s="81"/>
      <c r="Y44" s="81"/>
      <c r="Z44" s="81"/>
      <c r="AA44" s="81"/>
      <c r="AB44" s="81"/>
      <c r="AC44" s="81"/>
      <c r="AD44" s="77"/>
      <c r="AE44" s="77"/>
      <c r="AF44" s="77"/>
      <c r="AG44" s="77"/>
    </row>
    <row r="45" spans="1:33" s="4" customFormat="1" ht="18.75" x14ac:dyDescent="0.25">
      <c r="A45" s="83" t="s">
        <v>22</v>
      </c>
      <c r="B45" s="81"/>
      <c r="C45" s="81"/>
      <c r="D45" s="81"/>
      <c r="E45" s="81"/>
      <c r="F45" s="81"/>
      <c r="G45" s="81"/>
      <c r="H45" s="81"/>
      <c r="I45" s="81"/>
      <c r="J45" s="81"/>
      <c r="K45" s="81"/>
      <c r="L45" s="81"/>
      <c r="M45" s="81"/>
      <c r="N45" s="81"/>
      <c r="O45" s="81"/>
      <c r="P45" s="81"/>
      <c r="Q45" s="81"/>
      <c r="R45" s="81"/>
      <c r="S45" s="81"/>
      <c r="T45" s="81"/>
      <c r="U45" s="81"/>
      <c r="V45" s="81"/>
      <c r="W45" s="81"/>
      <c r="X45" s="81"/>
      <c r="Y45" s="81"/>
      <c r="Z45" s="81"/>
      <c r="AA45" s="81"/>
      <c r="AB45" s="81"/>
      <c r="AC45" s="81"/>
      <c r="AD45" s="77"/>
      <c r="AE45" s="77"/>
      <c r="AF45" s="77"/>
      <c r="AG45" s="77"/>
    </row>
    <row r="46" spans="1:33" s="4" customFormat="1" ht="18.75" x14ac:dyDescent="0.25">
      <c r="A46" s="83"/>
      <c r="B46" s="81"/>
      <c r="C46" s="81" t="s">
        <v>23</v>
      </c>
      <c r="D46" s="81"/>
      <c r="E46" s="81"/>
      <c r="F46" s="81"/>
      <c r="G46" s="81"/>
      <c r="H46" s="81"/>
      <c r="I46" s="89" t="s">
        <v>24</v>
      </c>
      <c r="J46" s="81"/>
      <c r="K46" s="81"/>
      <c r="L46" s="81"/>
      <c r="M46" s="81"/>
      <c r="N46" s="81"/>
      <c r="O46" s="81"/>
      <c r="P46" s="81"/>
      <c r="Q46" s="81"/>
      <c r="R46" s="81"/>
      <c r="S46" s="81"/>
      <c r="T46" s="81"/>
      <c r="U46" s="81"/>
      <c r="V46" s="81"/>
      <c r="W46" s="81"/>
      <c r="X46" s="81"/>
      <c r="Y46" s="81"/>
      <c r="Z46" s="81"/>
      <c r="AA46" s="81"/>
      <c r="AB46" s="81"/>
      <c r="AC46" s="81"/>
      <c r="AD46" s="77"/>
      <c r="AE46" s="77"/>
      <c r="AF46" s="77"/>
      <c r="AG46" s="77"/>
    </row>
    <row r="47" spans="1:33" s="4" customFormat="1" ht="18.75" x14ac:dyDescent="0.25">
      <c r="A47" s="83"/>
      <c r="B47" s="81"/>
      <c r="C47" s="81" t="s">
        <v>25</v>
      </c>
      <c r="D47" s="81"/>
      <c r="E47" s="81"/>
      <c r="F47" s="81"/>
      <c r="G47" s="81"/>
      <c r="H47" s="81"/>
      <c r="I47" s="1" t="s">
        <v>26</v>
      </c>
      <c r="J47" s="81"/>
      <c r="K47" s="81"/>
      <c r="L47" s="81"/>
      <c r="M47" s="81"/>
      <c r="N47" s="81"/>
      <c r="O47" s="81"/>
      <c r="P47" s="81"/>
      <c r="Q47" s="81"/>
      <c r="R47" s="81"/>
      <c r="S47" s="81"/>
      <c r="T47" s="81"/>
      <c r="U47" s="81"/>
      <c r="V47" s="81"/>
      <c r="W47" s="81"/>
      <c r="X47" s="81"/>
      <c r="Y47" s="81"/>
      <c r="Z47" s="81"/>
      <c r="AA47" s="81"/>
      <c r="AB47" s="81"/>
      <c r="AC47" s="81"/>
      <c r="AD47" s="77"/>
      <c r="AE47" s="77"/>
      <c r="AF47" s="77"/>
      <c r="AG47" s="77"/>
    </row>
    <row r="48" spans="1:33" s="4" customFormat="1" ht="18.75" x14ac:dyDescent="0.25">
      <c r="A48" s="163" t="s">
        <v>27</v>
      </c>
      <c r="B48" s="163"/>
      <c r="C48" s="163"/>
      <c r="D48" s="163"/>
      <c r="E48" s="163"/>
      <c r="F48" s="163"/>
      <c r="G48" s="163"/>
      <c r="H48" s="163"/>
      <c r="I48" s="164" t="s">
        <v>28</v>
      </c>
      <c r="J48" s="164"/>
      <c r="K48" s="164"/>
      <c r="L48" s="164"/>
      <c r="M48" s="164"/>
      <c r="N48" s="164"/>
      <c r="O48" s="164"/>
      <c r="P48" s="164"/>
      <c r="Q48" s="164"/>
      <c r="R48" s="164"/>
      <c r="S48" s="164"/>
      <c r="T48" s="164"/>
      <c r="U48" s="164"/>
      <c r="V48" s="164"/>
      <c r="W48" s="164"/>
      <c r="X48" s="164"/>
      <c r="Y48" s="164"/>
      <c r="Z48" s="164"/>
      <c r="AA48" s="164"/>
      <c r="AB48" s="164"/>
      <c r="AC48" s="164"/>
      <c r="AD48" s="164"/>
      <c r="AE48" s="77"/>
      <c r="AF48" s="77"/>
      <c r="AG48" s="77"/>
    </row>
    <row r="49" spans="1:34" ht="18.75" x14ac:dyDescent="0.25">
      <c r="A49" s="163" t="s">
        <v>29</v>
      </c>
      <c r="B49" s="163"/>
      <c r="C49" s="163"/>
      <c r="D49" s="163"/>
      <c r="E49" s="163"/>
      <c r="F49" s="163"/>
      <c r="G49" s="163"/>
      <c r="H49" s="163"/>
      <c r="I49" s="164" t="s">
        <v>30</v>
      </c>
      <c r="J49" s="164"/>
      <c r="K49" s="164"/>
      <c r="L49" s="164"/>
      <c r="M49" s="164"/>
      <c r="N49" s="164"/>
      <c r="O49" s="164"/>
      <c r="P49" s="164"/>
      <c r="Q49" s="164"/>
      <c r="R49" s="164"/>
      <c r="S49" s="164"/>
      <c r="T49" s="164"/>
      <c r="U49" s="164"/>
      <c r="V49" s="164"/>
      <c r="W49" s="164"/>
      <c r="X49" s="164"/>
      <c r="Y49" s="164"/>
      <c r="Z49" s="164"/>
      <c r="AA49" s="164"/>
      <c r="AB49" s="164"/>
      <c r="AC49" s="164"/>
      <c r="AD49" s="164"/>
      <c r="AE49" s="81"/>
      <c r="AF49" s="81"/>
      <c r="AG49" s="81"/>
      <c r="AH49" s="4"/>
    </row>
    <row r="50" spans="1:34" s="4" customFormat="1" ht="18.75" x14ac:dyDescent="0.25">
      <c r="A50" s="163" t="s">
        <v>31</v>
      </c>
      <c r="B50" s="163"/>
      <c r="C50" s="163"/>
      <c r="D50" s="163"/>
      <c r="E50" s="163"/>
      <c r="F50" s="163"/>
      <c r="G50" s="163"/>
      <c r="H50" s="163"/>
      <c r="I50" s="164" t="s">
        <v>32</v>
      </c>
      <c r="J50" s="164"/>
      <c r="K50" s="164"/>
      <c r="L50" s="164"/>
      <c r="M50" s="164"/>
      <c r="N50" s="164"/>
      <c r="O50" s="164"/>
      <c r="P50" s="164"/>
      <c r="Q50" s="164"/>
      <c r="R50" s="164"/>
      <c r="S50" s="164"/>
      <c r="T50" s="164"/>
      <c r="U50" s="164"/>
      <c r="V50" s="164"/>
      <c r="W50" s="164"/>
      <c r="X50" s="164"/>
      <c r="Y50" s="164"/>
      <c r="Z50" s="164"/>
      <c r="AA50" s="164"/>
      <c r="AB50" s="164"/>
      <c r="AC50" s="164"/>
      <c r="AD50" s="164"/>
      <c r="AE50" s="81"/>
      <c r="AF50" s="81"/>
      <c r="AG50" s="81"/>
    </row>
    <row r="51" spans="1:34" s="4" customFormat="1" ht="18.75" x14ac:dyDescent="0.25">
      <c r="A51" s="82"/>
      <c r="B51" s="82"/>
      <c r="C51" s="82"/>
      <c r="D51" s="82"/>
      <c r="E51" s="82"/>
      <c r="F51" s="82"/>
      <c r="G51" s="82"/>
      <c r="H51" s="82"/>
      <c r="I51" s="82"/>
      <c r="J51" s="81"/>
      <c r="K51" s="81"/>
      <c r="L51" s="81"/>
      <c r="M51" s="81"/>
      <c r="N51" s="81"/>
      <c r="O51" s="81"/>
      <c r="P51" s="81"/>
      <c r="Q51" s="81"/>
      <c r="R51" s="81"/>
      <c r="S51" s="81"/>
      <c r="T51" s="81"/>
      <c r="U51" s="81"/>
      <c r="V51" s="81"/>
      <c r="W51" s="81"/>
      <c r="X51" s="81"/>
      <c r="Y51" s="81"/>
      <c r="Z51" s="81"/>
      <c r="AA51" s="81"/>
      <c r="AB51" s="81"/>
      <c r="AC51" s="81"/>
      <c r="AD51" s="77"/>
      <c r="AE51" s="81"/>
      <c r="AF51" s="81"/>
      <c r="AG51" s="81"/>
      <c r="AH51" s="91"/>
    </row>
    <row r="52" spans="1:34" s="4" customFormat="1" ht="18.75" x14ac:dyDescent="0.25">
      <c r="A52" s="83" t="s">
        <v>33</v>
      </c>
      <c r="B52" s="81"/>
      <c r="C52" s="81"/>
      <c r="D52" s="82"/>
      <c r="E52" s="82"/>
      <c r="F52" s="82"/>
      <c r="G52" s="82"/>
      <c r="H52" s="82"/>
      <c r="I52" s="82"/>
      <c r="J52" s="81"/>
      <c r="K52" s="81"/>
      <c r="L52" s="81"/>
      <c r="M52" s="81"/>
      <c r="N52" s="81"/>
      <c r="O52" s="81"/>
      <c r="P52" s="81"/>
      <c r="Q52" s="81"/>
      <c r="R52" s="81"/>
      <c r="S52" s="81"/>
      <c r="T52" s="81"/>
      <c r="U52" s="81"/>
      <c r="V52" s="81"/>
      <c r="W52" s="81"/>
      <c r="X52" s="81"/>
      <c r="Y52" s="81"/>
      <c r="Z52" s="81"/>
      <c r="AA52" s="81"/>
      <c r="AB52" s="81"/>
      <c r="AC52" s="81"/>
      <c r="AD52" s="77"/>
      <c r="AE52" s="81"/>
      <c r="AF52" s="81"/>
      <c r="AG52" s="81"/>
    </row>
    <row r="53" spans="1:34" s="4" customFormat="1" ht="18.75" x14ac:dyDescent="0.25">
      <c r="A53" s="162" t="s">
        <v>46</v>
      </c>
      <c r="B53" s="163"/>
      <c r="C53" s="163"/>
      <c r="D53" s="163"/>
      <c r="E53" s="163"/>
      <c r="F53" s="163"/>
      <c r="G53" s="163"/>
      <c r="H53" s="163"/>
      <c r="I53" s="164" t="s">
        <v>47</v>
      </c>
      <c r="J53" s="164"/>
      <c r="K53" s="164"/>
      <c r="L53" s="164"/>
      <c r="M53" s="164"/>
      <c r="N53" s="164"/>
      <c r="O53" s="164"/>
      <c r="P53" s="164"/>
      <c r="Q53" s="164"/>
      <c r="R53" s="164"/>
      <c r="S53" s="164"/>
      <c r="T53" s="164"/>
      <c r="U53" s="164"/>
      <c r="V53" s="164"/>
      <c r="W53" s="164"/>
      <c r="X53" s="164"/>
      <c r="Y53" s="164"/>
      <c r="Z53" s="164"/>
      <c r="AA53" s="164"/>
      <c r="AB53" s="164"/>
      <c r="AC53" s="164"/>
      <c r="AD53" s="164"/>
      <c r="AE53" s="81"/>
      <c r="AF53" s="81"/>
      <c r="AG53" s="81"/>
    </row>
    <row r="54" spans="1:34" s="4" customFormat="1" ht="18.75" x14ac:dyDescent="0.25">
      <c r="D54" s="93"/>
      <c r="G54" s="81"/>
      <c r="H54" s="81"/>
      <c r="I54" s="81"/>
      <c r="J54" s="81"/>
      <c r="K54" s="81"/>
      <c r="L54" s="81"/>
      <c r="M54" s="81"/>
      <c r="N54" s="81"/>
      <c r="O54" s="81"/>
      <c r="P54" s="81"/>
      <c r="Q54" s="81"/>
      <c r="R54" s="81"/>
      <c r="S54" s="81"/>
      <c r="T54" s="81"/>
      <c r="U54" s="81"/>
      <c r="V54" s="81"/>
      <c r="W54" s="81"/>
      <c r="X54" s="81"/>
      <c r="Y54" s="81"/>
      <c r="Z54" s="81"/>
      <c r="AA54" s="81"/>
      <c r="AB54" s="81"/>
      <c r="AC54" s="81"/>
      <c r="AD54" s="77"/>
      <c r="AE54" s="81"/>
      <c r="AF54" s="81"/>
      <c r="AG54" s="81"/>
    </row>
    <row r="55" spans="1:34" s="4" customFormat="1" ht="18.75" x14ac:dyDescent="0.25">
      <c r="D55" s="93"/>
      <c r="G55" s="81"/>
      <c r="H55" s="81"/>
      <c r="I55" s="81"/>
      <c r="J55" s="81"/>
      <c r="K55" s="81"/>
      <c r="L55" s="81"/>
      <c r="M55" s="81"/>
      <c r="N55" s="81"/>
      <c r="O55" s="81"/>
      <c r="P55" s="81"/>
      <c r="Q55" s="81"/>
      <c r="R55" s="81"/>
      <c r="S55" s="81"/>
      <c r="T55" s="81"/>
      <c r="U55" s="81"/>
      <c r="V55" s="81"/>
      <c r="W55" s="81"/>
      <c r="X55" s="81"/>
      <c r="Y55" s="81"/>
      <c r="Z55" s="81"/>
      <c r="AA55" s="81"/>
      <c r="AB55" s="81"/>
      <c r="AC55" s="81"/>
      <c r="AD55" s="77"/>
      <c r="AE55" s="81"/>
      <c r="AF55" s="81"/>
      <c r="AG55" s="81"/>
    </row>
    <row r="56" spans="1:34" s="4" customFormat="1" ht="18.75" x14ac:dyDescent="0.25">
      <c r="D56" s="93"/>
      <c r="G56" s="81"/>
      <c r="AD56" s="77"/>
    </row>
    <row r="57" spans="1:34" s="4" customFormat="1" ht="18.75" x14ac:dyDescent="0.25">
      <c r="D57" s="93"/>
      <c r="G57" s="81"/>
      <c r="AD57" s="77"/>
    </row>
    <row r="58" spans="1:34" s="4" customFormat="1" ht="18.75" x14ac:dyDescent="0.25">
      <c r="A58" s="94"/>
      <c r="B58" s="94"/>
      <c r="C58" s="94"/>
      <c r="D58" s="95"/>
      <c r="E58" s="94"/>
      <c r="F58" s="94"/>
      <c r="G58" s="91"/>
      <c r="AD58" s="77"/>
    </row>
    <row r="59" spans="1:34" s="4" customFormat="1" ht="18.75" x14ac:dyDescent="0.25">
      <c r="A59" s="94"/>
      <c r="B59" s="94"/>
      <c r="C59" s="94"/>
      <c r="D59" s="95"/>
      <c r="E59" s="94"/>
      <c r="F59" s="94"/>
      <c r="G59" s="91"/>
      <c r="AD59" s="77"/>
    </row>
    <row r="60" spans="1:34" s="4" customFormat="1" ht="18.75" x14ac:dyDescent="0.25">
      <c r="A60" s="94"/>
      <c r="B60" s="94"/>
      <c r="C60" s="94"/>
      <c r="D60" s="95"/>
      <c r="E60" s="94"/>
      <c r="F60" s="94"/>
      <c r="G60" s="91"/>
      <c r="AD60" s="77"/>
    </row>
    <row r="61" spans="1:34" ht="18.75" x14ac:dyDescent="0.25">
      <c r="A61" s="94"/>
      <c r="B61" s="94"/>
      <c r="C61" s="94"/>
      <c r="D61" s="95"/>
      <c r="E61" s="94"/>
      <c r="F61" s="94"/>
      <c r="H61" s="4"/>
      <c r="I61" s="4"/>
      <c r="J61" s="4"/>
      <c r="K61" s="4"/>
      <c r="L61" s="4"/>
      <c r="M61" s="4"/>
      <c r="N61" s="4"/>
      <c r="O61" s="4"/>
      <c r="P61" s="4"/>
      <c r="Q61" s="4"/>
      <c r="R61" s="4"/>
      <c r="S61" s="4"/>
      <c r="T61" s="4"/>
      <c r="U61" s="4"/>
      <c r="V61" s="4"/>
      <c r="W61" s="4"/>
      <c r="X61" s="4"/>
      <c r="Y61" s="4"/>
      <c r="Z61" s="4"/>
      <c r="AA61" s="4"/>
      <c r="AB61" s="4"/>
      <c r="AC61" s="4"/>
      <c r="AE61" s="4"/>
      <c r="AF61" s="4"/>
      <c r="AG61" s="4"/>
      <c r="AH61" s="4"/>
    </row>
    <row r="62" spans="1:34" s="4" customFormat="1" ht="18.75" x14ac:dyDescent="0.25">
      <c r="A62" s="94"/>
      <c r="B62" s="94"/>
      <c r="C62" s="94"/>
      <c r="D62" s="95"/>
      <c r="E62" s="94"/>
      <c r="F62" s="94"/>
      <c r="G62" s="91"/>
      <c r="AD62" s="77"/>
    </row>
    <row r="63" spans="1:34" s="4" customFormat="1" ht="18.75" x14ac:dyDescent="0.25">
      <c r="A63" s="91"/>
      <c r="B63" s="91"/>
      <c r="C63" s="91"/>
      <c r="D63" s="96"/>
      <c r="E63" s="91"/>
      <c r="F63" s="91"/>
      <c r="G63" s="91"/>
      <c r="H63" s="91"/>
      <c r="I63" s="91"/>
      <c r="J63" s="91"/>
      <c r="K63" s="91"/>
      <c r="L63" s="91"/>
      <c r="M63" s="91"/>
      <c r="N63" s="91"/>
      <c r="O63" s="91"/>
      <c r="P63" s="91"/>
      <c r="Q63" s="91"/>
      <c r="R63" s="91"/>
      <c r="S63" s="91"/>
      <c r="T63" s="91"/>
      <c r="U63" s="91"/>
      <c r="V63" s="91"/>
      <c r="W63" s="91"/>
      <c r="X63" s="91"/>
      <c r="Y63" s="91"/>
      <c r="Z63" s="91"/>
      <c r="AA63" s="91"/>
      <c r="AB63" s="91"/>
      <c r="AC63" s="91"/>
      <c r="AD63" s="77"/>
      <c r="AE63" s="91"/>
      <c r="AF63" s="91"/>
      <c r="AG63" s="91"/>
      <c r="AH63" s="91"/>
    </row>
    <row r="64" spans="1:34" s="4" customFormat="1" ht="18.75" x14ac:dyDescent="0.25">
      <c r="A64" s="94"/>
      <c r="B64" s="94"/>
      <c r="C64" s="94"/>
      <c r="D64" s="95"/>
      <c r="E64" s="94"/>
      <c r="F64" s="94"/>
      <c r="G64" s="91"/>
      <c r="AD64" s="77"/>
    </row>
    <row r="65" spans="1:34" ht="18.75" x14ac:dyDescent="0.25">
      <c r="A65" s="94"/>
      <c r="B65" s="94"/>
      <c r="C65" s="94"/>
      <c r="D65" s="95"/>
      <c r="E65" s="94"/>
      <c r="F65" s="94"/>
      <c r="H65" s="4"/>
      <c r="I65" s="4"/>
      <c r="J65" s="4"/>
      <c r="K65" s="4"/>
      <c r="L65" s="4"/>
      <c r="M65" s="4"/>
      <c r="N65" s="4"/>
      <c r="O65" s="4"/>
      <c r="P65" s="4"/>
      <c r="Q65" s="4"/>
      <c r="R65" s="4"/>
      <c r="S65" s="4"/>
      <c r="T65" s="4"/>
      <c r="U65" s="4"/>
      <c r="V65" s="4"/>
      <c r="W65" s="4"/>
      <c r="X65" s="4"/>
      <c r="Y65" s="4"/>
      <c r="Z65" s="4"/>
      <c r="AA65" s="4"/>
      <c r="AB65" s="4"/>
      <c r="AC65" s="4"/>
      <c r="AE65" s="4"/>
      <c r="AF65" s="4"/>
      <c r="AG65" s="4"/>
      <c r="AH65" s="4"/>
    </row>
    <row r="66" spans="1:34" ht="18.75" x14ac:dyDescent="0.25">
      <c r="A66" s="94"/>
      <c r="B66" s="94"/>
      <c r="C66" s="94"/>
      <c r="D66" s="95"/>
      <c r="E66" s="94"/>
      <c r="F66" s="94"/>
      <c r="H66" s="4"/>
      <c r="I66" s="4"/>
      <c r="J66" s="4"/>
      <c r="K66" s="4"/>
      <c r="L66" s="4"/>
      <c r="M66" s="4"/>
      <c r="N66" s="4"/>
      <c r="O66" s="4"/>
      <c r="P66" s="4"/>
      <c r="Q66" s="4"/>
      <c r="R66" s="4"/>
      <c r="S66" s="4"/>
      <c r="T66" s="4"/>
      <c r="U66" s="4"/>
      <c r="V66" s="4"/>
      <c r="W66" s="4"/>
      <c r="X66" s="4"/>
      <c r="Y66" s="4"/>
      <c r="Z66" s="4"/>
      <c r="AA66" s="4"/>
      <c r="AB66" s="4"/>
      <c r="AC66" s="4"/>
      <c r="AE66" s="4"/>
      <c r="AF66" s="4"/>
      <c r="AG66" s="4"/>
      <c r="AH66" s="4"/>
    </row>
    <row r="68" spans="1:34" ht="18.75" x14ac:dyDescent="0.25">
      <c r="C68" s="94"/>
    </row>
    <row r="69" spans="1:34" ht="18.75" x14ac:dyDescent="0.25">
      <c r="C69" s="94"/>
    </row>
    <row r="70" spans="1:34" ht="18.75" x14ac:dyDescent="0.25">
      <c r="C70" s="4"/>
    </row>
    <row r="71" spans="1:34" ht="18.75" x14ac:dyDescent="0.25">
      <c r="C71" s="94"/>
    </row>
    <row r="72" spans="1:34" ht="18.75" x14ac:dyDescent="0.25">
      <c r="C72" s="94"/>
    </row>
    <row r="73" spans="1:34" ht="18.75" x14ac:dyDescent="0.25">
      <c r="C73" s="94"/>
    </row>
    <row r="75" spans="1:34" ht="18.75" x14ac:dyDescent="0.25">
      <c r="C75" s="94"/>
    </row>
    <row r="76" spans="1:34" ht="18.75" x14ac:dyDescent="0.25">
      <c r="C76" s="94"/>
    </row>
    <row r="77" spans="1:34" ht="18.75" x14ac:dyDescent="0.25">
      <c r="C77" s="94"/>
    </row>
    <row r="78" spans="1:34" ht="18.75" x14ac:dyDescent="0.25">
      <c r="C78" s="94"/>
    </row>
    <row r="79" spans="1:34" ht="18.75" x14ac:dyDescent="0.25">
      <c r="C79" s="94"/>
    </row>
  </sheetData>
  <sortState ref="A4:AH30">
    <sortCondition ref="AF4:AF30"/>
  </sortState>
  <mergeCells count="32">
    <mergeCell ref="A50:H50"/>
    <mergeCell ref="I50:AD50"/>
    <mergeCell ref="A53:H53"/>
    <mergeCell ref="I53:AD53"/>
    <mergeCell ref="AG2:AG3"/>
    <mergeCell ref="W2:X2"/>
    <mergeCell ref="A48:H48"/>
    <mergeCell ref="I48:AD48"/>
    <mergeCell ref="A49:H49"/>
    <mergeCell ref="I49:AD49"/>
    <mergeCell ref="Y2:Z2"/>
    <mergeCell ref="AA2:AB2"/>
    <mergeCell ref="AC2:AC3"/>
    <mergeCell ref="AD2:AD3"/>
    <mergeCell ref="M2:N2"/>
    <mergeCell ref="O2:P2"/>
    <mergeCell ref="Q2:R2"/>
    <mergeCell ref="S2:T2"/>
    <mergeCell ref="U2:V2"/>
    <mergeCell ref="A1:AH1"/>
    <mergeCell ref="A2:A3"/>
    <mergeCell ref="B2:B3"/>
    <mergeCell ref="C2:C3"/>
    <mergeCell ref="D2:D3"/>
    <mergeCell ref="E2:E3"/>
    <mergeCell ref="F2:F3"/>
    <mergeCell ref="G2:H2"/>
    <mergeCell ref="I2:J2"/>
    <mergeCell ref="K2:L2"/>
    <mergeCell ref="AH2:AH3"/>
    <mergeCell ref="AE2:AE3"/>
    <mergeCell ref="AF2:AF3"/>
  </mergeCells>
  <hyperlinks>
    <hyperlink ref="I48" r:id="rId1"/>
    <hyperlink ref="I53" r:id="rId2"/>
    <hyperlink ref="I49" r:id="rId3"/>
    <hyperlink ref="I50" r:id="rId4"/>
    <hyperlink ref="I46" r:id="rId5"/>
  </hyperlinks>
  <printOptions gridLines="1"/>
  <pageMargins left="0.25" right="0.25" top="0.75" bottom="0.75" header="0.3" footer="0.3"/>
  <pageSetup paperSize="9" scale="47" fitToHeight="0" orientation="landscape" r:id="rId6"/>
  <headerFooter alignWithMargins="0"/>
  <drawing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79"/>
  <sheetViews>
    <sheetView zoomScale="80" zoomScaleNormal="80" workbookViewId="0">
      <pane ySplit="3" topLeftCell="A4" activePane="bottomLeft" state="frozen"/>
      <selection pane="bottomLeft" activeCell="AH17" sqref="AH17"/>
    </sheetView>
  </sheetViews>
  <sheetFormatPr defaultColWidth="9.140625" defaultRowHeight="14.25" x14ac:dyDescent="0.2"/>
  <cols>
    <col min="1" max="1" width="9.140625" style="91"/>
    <col min="2" max="2" width="9.28515625" style="91" customWidth="1"/>
    <col min="3" max="3" width="7.5703125" style="91" customWidth="1"/>
    <col min="4" max="4" width="25.7109375" style="96" bestFit="1" customWidth="1"/>
    <col min="5" max="5" width="11.5703125" style="91" customWidth="1"/>
    <col min="6" max="6" width="19.42578125" style="91" customWidth="1"/>
    <col min="7" max="7" width="10.42578125" style="91" customWidth="1"/>
    <col min="8" max="8" width="7.7109375" style="91" customWidth="1"/>
    <col min="9" max="9" width="8.28515625" style="91" customWidth="1"/>
    <col min="10" max="10" width="7.7109375" style="91" customWidth="1"/>
    <col min="11" max="11" width="8.5703125" style="91" customWidth="1"/>
    <col min="12" max="12" width="7.7109375" style="91" customWidth="1"/>
    <col min="13" max="13" width="8.140625" style="91" bestFit="1" customWidth="1"/>
    <col min="14" max="14" width="7.7109375" style="91" customWidth="1"/>
    <col min="15" max="15" width="9.42578125" style="91" bestFit="1" customWidth="1"/>
    <col min="16" max="16" width="7.7109375" style="91" customWidth="1"/>
    <col min="17" max="17" width="9.42578125" style="91" bestFit="1" customWidth="1"/>
    <col min="18" max="18" width="7.7109375" style="91" customWidth="1"/>
    <col min="19" max="19" width="8.140625" style="91" bestFit="1" customWidth="1"/>
    <col min="20" max="20" width="7.7109375" style="91" customWidth="1"/>
    <col min="21" max="21" width="8.140625" style="91" bestFit="1" customWidth="1"/>
    <col min="22" max="22" width="7.7109375" style="91" customWidth="1"/>
    <col min="23" max="23" width="10.140625" style="91" customWidth="1"/>
    <col min="24" max="24" width="7.7109375" style="91" customWidth="1"/>
    <col min="25" max="25" width="9.85546875" style="91" customWidth="1"/>
    <col min="26" max="26" width="7.7109375" style="91" customWidth="1"/>
    <col min="27" max="27" width="9.85546875" style="91" customWidth="1"/>
    <col min="28" max="28" width="7.7109375" style="91" customWidth="1"/>
    <col min="29" max="29" width="12.140625" style="91" bestFit="1" customWidth="1"/>
    <col min="30" max="30" width="7.7109375" style="77" customWidth="1"/>
    <col min="31" max="31" width="9.85546875" style="91" customWidth="1"/>
    <col min="32" max="32" width="11.85546875" style="91" customWidth="1"/>
    <col min="33" max="33" width="11" style="91" customWidth="1"/>
    <col min="34" max="16384" width="9.140625" style="91"/>
  </cols>
  <sheetData>
    <row r="1" spans="1:34" s="3" customFormat="1" ht="99.75" customHeight="1" thickBot="1" x14ac:dyDescent="0.45">
      <c r="A1" s="165" t="s">
        <v>83</v>
      </c>
      <c r="B1" s="165"/>
      <c r="C1" s="165"/>
      <c r="D1" s="165"/>
      <c r="E1" s="165"/>
      <c r="F1" s="165"/>
      <c r="G1" s="165"/>
      <c r="H1" s="165"/>
      <c r="I1" s="165"/>
      <c r="J1" s="165"/>
      <c r="K1" s="165"/>
      <c r="L1" s="165"/>
      <c r="M1" s="165"/>
      <c r="N1" s="165"/>
      <c r="O1" s="165"/>
      <c r="P1" s="165"/>
      <c r="Q1" s="165"/>
      <c r="R1" s="165"/>
      <c r="S1" s="165"/>
      <c r="T1" s="165"/>
      <c r="U1" s="165"/>
      <c r="V1" s="165"/>
      <c r="W1" s="165"/>
      <c r="X1" s="165"/>
      <c r="Y1" s="165"/>
      <c r="Z1" s="165"/>
      <c r="AA1" s="165"/>
      <c r="AB1" s="165"/>
      <c r="AC1" s="165"/>
      <c r="AD1" s="165"/>
      <c r="AE1" s="165"/>
      <c r="AF1" s="165"/>
      <c r="AG1" s="165"/>
      <c r="AH1" s="165"/>
    </row>
    <row r="2" spans="1:34" s="4" customFormat="1" ht="45" customHeight="1" x14ac:dyDescent="0.25">
      <c r="A2" s="160" t="s">
        <v>12</v>
      </c>
      <c r="B2" s="166" t="s">
        <v>15</v>
      </c>
      <c r="C2" s="168" t="s">
        <v>7</v>
      </c>
      <c r="D2" s="160" t="s">
        <v>5</v>
      </c>
      <c r="E2" s="160" t="s">
        <v>1</v>
      </c>
      <c r="F2" s="160" t="s">
        <v>0</v>
      </c>
      <c r="G2" s="160" t="s">
        <v>103</v>
      </c>
      <c r="H2" s="160"/>
      <c r="I2" s="160" t="s">
        <v>104</v>
      </c>
      <c r="J2" s="160"/>
      <c r="K2" s="160" t="s">
        <v>105</v>
      </c>
      <c r="L2" s="160"/>
      <c r="M2" s="160" t="s">
        <v>106</v>
      </c>
      <c r="N2" s="160"/>
      <c r="O2" s="160" t="s">
        <v>107</v>
      </c>
      <c r="P2" s="160"/>
      <c r="Q2" s="160" t="s">
        <v>108</v>
      </c>
      <c r="R2" s="160"/>
      <c r="S2" s="160" t="s">
        <v>109</v>
      </c>
      <c r="T2" s="160"/>
      <c r="U2" s="160" t="s">
        <v>110</v>
      </c>
      <c r="V2" s="160"/>
      <c r="W2" s="160" t="s">
        <v>111</v>
      </c>
      <c r="X2" s="160"/>
      <c r="Y2" s="160" t="s">
        <v>112</v>
      </c>
      <c r="Z2" s="160"/>
      <c r="AA2" s="160" t="s">
        <v>113</v>
      </c>
      <c r="AB2" s="160"/>
      <c r="AC2" s="170" t="s">
        <v>10</v>
      </c>
      <c r="AD2" s="172" t="s">
        <v>3</v>
      </c>
      <c r="AE2" s="160" t="s">
        <v>11</v>
      </c>
      <c r="AF2" s="160" t="s">
        <v>14</v>
      </c>
      <c r="AG2" s="160" t="s">
        <v>13</v>
      </c>
      <c r="AH2" s="160" t="s">
        <v>16</v>
      </c>
    </row>
    <row r="3" spans="1:34" s="4" customFormat="1" ht="19.5" thickBot="1" x14ac:dyDescent="0.3">
      <c r="A3" s="161"/>
      <c r="B3" s="167"/>
      <c r="C3" s="169"/>
      <c r="D3" s="161"/>
      <c r="E3" s="161"/>
      <c r="F3" s="161"/>
      <c r="G3" s="5" t="s">
        <v>8</v>
      </c>
      <c r="H3" s="6" t="s">
        <v>9</v>
      </c>
      <c r="I3" s="5" t="s">
        <v>8</v>
      </c>
      <c r="J3" s="6" t="s">
        <v>9</v>
      </c>
      <c r="K3" s="5" t="s">
        <v>8</v>
      </c>
      <c r="L3" s="6" t="s">
        <v>9</v>
      </c>
      <c r="M3" s="5" t="s">
        <v>8</v>
      </c>
      <c r="N3" s="6" t="s">
        <v>9</v>
      </c>
      <c r="O3" s="5" t="s">
        <v>8</v>
      </c>
      <c r="P3" s="6" t="s">
        <v>9</v>
      </c>
      <c r="Q3" s="5" t="s">
        <v>8</v>
      </c>
      <c r="R3" s="6" t="s">
        <v>9</v>
      </c>
      <c r="S3" s="5" t="s">
        <v>8</v>
      </c>
      <c r="T3" s="6" t="s">
        <v>9</v>
      </c>
      <c r="U3" s="5" t="s">
        <v>8</v>
      </c>
      <c r="V3" s="6" t="s">
        <v>9</v>
      </c>
      <c r="W3" s="5" t="s">
        <v>8</v>
      </c>
      <c r="X3" s="6" t="s">
        <v>9</v>
      </c>
      <c r="Y3" s="5" t="s">
        <v>8</v>
      </c>
      <c r="Z3" s="6" t="s">
        <v>9</v>
      </c>
      <c r="AA3" s="5" t="s">
        <v>8</v>
      </c>
      <c r="AB3" s="6" t="s">
        <v>9</v>
      </c>
      <c r="AC3" s="171"/>
      <c r="AD3" s="173"/>
      <c r="AE3" s="161"/>
      <c r="AF3" s="161"/>
      <c r="AG3" s="161"/>
      <c r="AH3" s="161"/>
    </row>
    <row r="4" spans="1:34" s="4" customFormat="1" ht="20.100000000000001" customHeight="1" x14ac:dyDescent="0.3">
      <c r="A4" s="131" t="s">
        <v>2</v>
      </c>
      <c r="B4" s="132" t="s">
        <v>2</v>
      </c>
      <c r="C4" s="133">
        <v>3</v>
      </c>
      <c r="D4" s="10" t="s">
        <v>64</v>
      </c>
      <c r="E4" s="11" t="s">
        <v>62</v>
      </c>
      <c r="F4" s="11" t="s">
        <v>63</v>
      </c>
      <c r="G4" s="12">
        <v>25.17</v>
      </c>
      <c r="H4" s="13"/>
      <c r="I4" s="14">
        <v>22.67</v>
      </c>
      <c r="J4" s="13"/>
      <c r="K4" s="14">
        <v>26.92</v>
      </c>
      <c r="L4" s="13"/>
      <c r="M4" s="14">
        <v>27.22</v>
      </c>
      <c r="N4" s="13"/>
      <c r="O4" s="14">
        <v>43.23</v>
      </c>
      <c r="P4" s="13"/>
      <c r="Q4" s="14">
        <v>27.44</v>
      </c>
      <c r="R4" s="13"/>
      <c r="S4" s="14">
        <v>24.64</v>
      </c>
      <c r="T4" s="13"/>
      <c r="U4" s="14">
        <v>25.53</v>
      </c>
      <c r="V4" s="13"/>
      <c r="W4" s="14">
        <v>27.72</v>
      </c>
      <c r="X4" s="13"/>
      <c r="Y4" s="14">
        <v>25.04</v>
      </c>
      <c r="Z4" s="13"/>
      <c r="AA4" s="14">
        <v>42.02</v>
      </c>
      <c r="AB4" s="13"/>
      <c r="AC4" s="15">
        <f t="shared" ref="AC4:AC30" si="0">SUM(G4:AB4)</f>
        <v>317.60000000000002</v>
      </c>
      <c r="AD4" s="16">
        <v>1</v>
      </c>
      <c r="AE4" s="16">
        <v>1</v>
      </c>
      <c r="AF4" s="17">
        <f>AC4*0.95</f>
        <v>301.72000000000003</v>
      </c>
      <c r="AG4" s="16">
        <v>2</v>
      </c>
      <c r="AH4" s="16">
        <v>9</v>
      </c>
    </row>
    <row r="5" spans="1:34" s="4" customFormat="1" ht="20.100000000000001" customHeight="1" x14ac:dyDescent="0.3">
      <c r="A5" s="134" t="s">
        <v>2</v>
      </c>
      <c r="B5" s="135" t="s">
        <v>2</v>
      </c>
      <c r="C5" s="136">
        <v>8</v>
      </c>
      <c r="D5" s="21" t="s">
        <v>61</v>
      </c>
      <c r="E5" s="22" t="s">
        <v>62</v>
      </c>
      <c r="F5" s="22" t="s">
        <v>63</v>
      </c>
      <c r="G5" s="23">
        <v>22.88</v>
      </c>
      <c r="H5" s="24"/>
      <c r="I5" s="25">
        <v>20.09</v>
      </c>
      <c r="J5" s="24"/>
      <c r="K5" s="25">
        <v>22.36</v>
      </c>
      <c r="L5" s="24"/>
      <c r="M5" s="25">
        <v>25.14</v>
      </c>
      <c r="N5" s="24"/>
      <c r="O5" s="25">
        <v>44.91</v>
      </c>
      <c r="P5" s="24" t="s">
        <v>17</v>
      </c>
      <c r="Q5" s="25">
        <v>23.46</v>
      </c>
      <c r="R5" s="24"/>
      <c r="S5" s="25">
        <v>24.03</v>
      </c>
      <c r="T5" s="24"/>
      <c r="U5" s="25">
        <v>24.37</v>
      </c>
      <c r="V5" s="24"/>
      <c r="W5" s="25">
        <v>27.18</v>
      </c>
      <c r="X5" s="24"/>
      <c r="Y5" s="25">
        <v>22.3</v>
      </c>
      <c r="Z5" s="24"/>
      <c r="AA5" s="25">
        <v>61.12</v>
      </c>
      <c r="AB5" s="24" t="s">
        <v>69</v>
      </c>
      <c r="AC5" s="26">
        <f t="shared" si="0"/>
        <v>317.84000000000003</v>
      </c>
      <c r="AD5" s="27">
        <v>2</v>
      </c>
      <c r="AE5" s="27">
        <v>2</v>
      </c>
      <c r="AF5" s="28">
        <f>AC5*0.95</f>
        <v>301.94800000000004</v>
      </c>
      <c r="AG5" s="27">
        <v>3</v>
      </c>
      <c r="AH5" s="27">
        <v>6</v>
      </c>
    </row>
    <row r="6" spans="1:34" s="4" customFormat="1" ht="20.100000000000001" customHeight="1" x14ac:dyDescent="0.3">
      <c r="A6" s="134" t="s">
        <v>36</v>
      </c>
      <c r="B6" s="135" t="s">
        <v>36</v>
      </c>
      <c r="C6" s="136">
        <v>18</v>
      </c>
      <c r="D6" s="21" t="s">
        <v>96</v>
      </c>
      <c r="E6" s="22" t="s">
        <v>6</v>
      </c>
      <c r="F6" s="22" t="s">
        <v>97</v>
      </c>
      <c r="G6" s="23">
        <v>24.07</v>
      </c>
      <c r="H6" s="24"/>
      <c r="I6" s="25">
        <v>21.49</v>
      </c>
      <c r="J6" s="24"/>
      <c r="K6" s="25">
        <v>25.88</v>
      </c>
      <c r="L6" s="24"/>
      <c r="M6" s="25">
        <v>27.68</v>
      </c>
      <c r="N6" s="24"/>
      <c r="O6" s="25">
        <v>42.64</v>
      </c>
      <c r="P6" s="24"/>
      <c r="Q6" s="25">
        <v>27.21</v>
      </c>
      <c r="R6" s="24"/>
      <c r="S6" s="25">
        <v>25.83</v>
      </c>
      <c r="T6" s="24"/>
      <c r="U6" s="25">
        <v>27.03</v>
      </c>
      <c r="V6" s="24"/>
      <c r="W6" s="25">
        <v>28.24</v>
      </c>
      <c r="X6" s="24"/>
      <c r="Y6" s="25">
        <v>23.67</v>
      </c>
      <c r="Z6" s="24"/>
      <c r="AA6" s="25">
        <v>46.2</v>
      </c>
      <c r="AB6" s="24" t="s">
        <v>17</v>
      </c>
      <c r="AC6" s="26">
        <f t="shared" si="0"/>
        <v>319.94</v>
      </c>
      <c r="AD6" s="27">
        <v>1</v>
      </c>
      <c r="AE6" s="27">
        <v>3</v>
      </c>
      <c r="AF6" s="28">
        <f>AC6*0.93</f>
        <v>297.54419999999999</v>
      </c>
      <c r="AG6" s="27">
        <v>1</v>
      </c>
      <c r="AH6" s="27">
        <v>9</v>
      </c>
    </row>
    <row r="7" spans="1:34" s="4" customFormat="1" ht="20.100000000000001" customHeight="1" x14ac:dyDescent="0.3">
      <c r="A7" s="134" t="s">
        <v>2</v>
      </c>
      <c r="B7" s="135" t="s">
        <v>2</v>
      </c>
      <c r="C7" s="136">
        <v>1</v>
      </c>
      <c r="D7" s="21" t="s">
        <v>68</v>
      </c>
      <c r="E7" s="22" t="s">
        <v>6</v>
      </c>
      <c r="F7" s="22" t="s">
        <v>54</v>
      </c>
      <c r="G7" s="23">
        <v>25.41</v>
      </c>
      <c r="H7" s="24"/>
      <c r="I7" s="25">
        <v>21.75</v>
      </c>
      <c r="J7" s="24"/>
      <c r="K7" s="25">
        <v>27.38</v>
      </c>
      <c r="L7" s="24"/>
      <c r="M7" s="25">
        <v>27.68</v>
      </c>
      <c r="N7" s="24"/>
      <c r="O7" s="25">
        <v>44.12</v>
      </c>
      <c r="P7" s="24"/>
      <c r="Q7" s="25">
        <v>26.79</v>
      </c>
      <c r="R7" s="24"/>
      <c r="S7" s="25">
        <v>25.5</v>
      </c>
      <c r="T7" s="24"/>
      <c r="U7" s="25">
        <v>25.37</v>
      </c>
      <c r="V7" s="24"/>
      <c r="W7" s="25">
        <v>29.64</v>
      </c>
      <c r="X7" s="24"/>
      <c r="Y7" s="25">
        <v>24.06</v>
      </c>
      <c r="Z7" s="24"/>
      <c r="AA7" s="25">
        <v>47.01</v>
      </c>
      <c r="AB7" s="24" t="s">
        <v>17</v>
      </c>
      <c r="AC7" s="26">
        <f t="shared" si="0"/>
        <v>324.70999999999998</v>
      </c>
      <c r="AD7" s="27">
        <v>3</v>
      </c>
      <c r="AE7" s="27">
        <v>4</v>
      </c>
      <c r="AF7" s="28">
        <f>AC7*0.95</f>
        <v>308.47449999999998</v>
      </c>
      <c r="AG7" s="27">
        <v>4</v>
      </c>
      <c r="AH7" s="27">
        <v>4</v>
      </c>
    </row>
    <row r="8" spans="1:34" s="4" customFormat="1" ht="20.100000000000001" customHeight="1" x14ac:dyDescent="0.3">
      <c r="A8" s="134" t="s">
        <v>2</v>
      </c>
      <c r="B8" s="135" t="s">
        <v>2</v>
      </c>
      <c r="C8" s="136">
        <v>11</v>
      </c>
      <c r="D8" s="21" t="s">
        <v>34</v>
      </c>
      <c r="E8" s="22" t="s">
        <v>6</v>
      </c>
      <c r="F8" s="22" t="s">
        <v>51</v>
      </c>
      <c r="G8" s="23">
        <v>24.94</v>
      </c>
      <c r="H8" s="24"/>
      <c r="I8" s="25">
        <v>22.52</v>
      </c>
      <c r="J8" s="24"/>
      <c r="K8" s="25">
        <v>24.17</v>
      </c>
      <c r="L8" s="24"/>
      <c r="M8" s="25">
        <v>27.32</v>
      </c>
      <c r="N8" s="24"/>
      <c r="O8" s="25">
        <v>43.54</v>
      </c>
      <c r="P8" s="24"/>
      <c r="Q8" s="25">
        <v>27.19</v>
      </c>
      <c r="R8" s="24"/>
      <c r="S8" s="25">
        <v>37.81</v>
      </c>
      <c r="T8" s="24" t="s">
        <v>69</v>
      </c>
      <c r="U8" s="25">
        <v>26.46</v>
      </c>
      <c r="V8" s="24"/>
      <c r="W8" s="25">
        <v>28.1</v>
      </c>
      <c r="X8" s="24"/>
      <c r="Y8" s="25">
        <v>24.51</v>
      </c>
      <c r="Z8" s="24"/>
      <c r="AA8" s="25">
        <v>40.53</v>
      </c>
      <c r="AB8" s="24"/>
      <c r="AC8" s="26">
        <f t="shared" si="0"/>
        <v>327.09000000000003</v>
      </c>
      <c r="AD8" s="27">
        <v>4</v>
      </c>
      <c r="AE8" s="27">
        <v>5</v>
      </c>
      <c r="AF8" s="28">
        <f>AC8*0.95</f>
        <v>310.7355</v>
      </c>
      <c r="AG8" s="27">
        <v>5</v>
      </c>
      <c r="AH8" s="27">
        <v>3</v>
      </c>
    </row>
    <row r="9" spans="1:34" s="4" customFormat="1" ht="20.100000000000001" customHeight="1" x14ac:dyDescent="0.3">
      <c r="A9" s="134" t="s">
        <v>2</v>
      </c>
      <c r="B9" s="135" t="s">
        <v>42</v>
      </c>
      <c r="C9" s="136">
        <v>2</v>
      </c>
      <c r="D9" s="21" t="s">
        <v>38</v>
      </c>
      <c r="E9" s="22" t="s">
        <v>62</v>
      </c>
      <c r="F9" s="22" t="s">
        <v>63</v>
      </c>
      <c r="G9" s="23">
        <v>23.33</v>
      </c>
      <c r="H9" s="24"/>
      <c r="I9" s="25">
        <v>21.09</v>
      </c>
      <c r="J9" s="24"/>
      <c r="K9" s="25">
        <v>23.49</v>
      </c>
      <c r="L9" s="24"/>
      <c r="M9" s="25">
        <v>27.09</v>
      </c>
      <c r="N9" s="24"/>
      <c r="O9" s="25">
        <v>39.56</v>
      </c>
      <c r="P9" s="24"/>
      <c r="Q9" s="25">
        <v>26.01</v>
      </c>
      <c r="R9" s="24"/>
      <c r="S9" s="25">
        <v>26.72</v>
      </c>
      <c r="T9" s="24"/>
      <c r="U9" s="25">
        <v>24.53</v>
      </c>
      <c r="V9" s="24"/>
      <c r="W9" s="25">
        <v>28.21</v>
      </c>
      <c r="X9" s="24"/>
      <c r="Y9" s="25">
        <v>22.79</v>
      </c>
      <c r="Z9" s="24"/>
      <c r="AA9" s="25">
        <v>79.069999999999993</v>
      </c>
      <c r="AB9" s="24" t="s">
        <v>69</v>
      </c>
      <c r="AC9" s="26">
        <f t="shared" si="0"/>
        <v>341.89</v>
      </c>
      <c r="AD9" s="27">
        <v>1</v>
      </c>
      <c r="AE9" s="27">
        <v>6</v>
      </c>
      <c r="AF9" s="28">
        <f>AC9*0.95</f>
        <v>324.79549999999995</v>
      </c>
      <c r="AG9" s="27">
        <v>7</v>
      </c>
      <c r="AH9" s="27">
        <v>9</v>
      </c>
    </row>
    <row r="10" spans="1:34" s="4" customFormat="1" ht="20.100000000000001" customHeight="1" x14ac:dyDescent="0.3">
      <c r="A10" s="134" t="s">
        <v>39</v>
      </c>
      <c r="B10" s="135" t="s">
        <v>39</v>
      </c>
      <c r="C10" s="136">
        <v>25</v>
      </c>
      <c r="D10" s="21" t="s">
        <v>49</v>
      </c>
      <c r="E10" s="22" t="s">
        <v>70</v>
      </c>
      <c r="F10" s="22" t="s">
        <v>57</v>
      </c>
      <c r="G10" s="23">
        <v>23.55</v>
      </c>
      <c r="H10" s="24"/>
      <c r="I10" s="25">
        <v>21.3</v>
      </c>
      <c r="J10" s="24"/>
      <c r="K10" s="25">
        <v>27.39</v>
      </c>
      <c r="L10" s="24"/>
      <c r="M10" s="25">
        <v>25.19</v>
      </c>
      <c r="N10" s="24"/>
      <c r="O10" s="25">
        <v>49.35</v>
      </c>
      <c r="P10" s="24"/>
      <c r="Q10" s="25">
        <v>25.59</v>
      </c>
      <c r="R10" s="24"/>
      <c r="S10" s="25">
        <v>23.9</v>
      </c>
      <c r="T10" s="24"/>
      <c r="U10" s="25">
        <v>37.46</v>
      </c>
      <c r="V10" s="24" t="s">
        <v>69</v>
      </c>
      <c r="W10" s="25">
        <v>28.41</v>
      </c>
      <c r="X10" s="24"/>
      <c r="Y10" s="25">
        <v>24.13</v>
      </c>
      <c r="Z10" s="24"/>
      <c r="AA10" s="25">
        <v>61.12</v>
      </c>
      <c r="AB10" s="24" t="s">
        <v>69</v>
      </c>
      <c r="AC10" s="26">
        <f t="shared" si="0"/>
        <v>347.39000000000004</v>
      </c>
      <c r="AD10" s="27">
        <v>1</v>
      </c>
      <c r="AE10" s="27">
        <v>7</v>
      </c>
      <c r="AF10" s="28">
        <f>AC10*0.94</f>
        <v>326.54660000000001</v>
      </c>
      <c r="AG10" s="27">
        <v>9</v>
      </c>
      <c r="AH10" s="27">
        <v>9</v>
      </c>
    </row>
    <row r="11" spans="1:34" s="4" customFormat="1" ht="20.100000000000001" customHeight="1" x14ac:dyDescent="0.3">
      <c r="A11" s="134" t="s">
        <v>2</v>
      </c>
      <c r="B11" s="135" t="s">
        <v>2</v>
      </c>
      <c r="C11" s="136">
        <v>12</v>
      </c>
      <c r="D11" s="21" t="s">
        <v>58</v>
      </c>
      <c r="E11" s="22" t="s">
        <v>6</v>
      </c>
      <c r="F11" s="22" t="s">
        <v>51</v>
      </c>
      <c r="G11" s="23">
        <v>24.17</v>
      </c>
      <c r="H11" s="24"/>
      <c r="I11" s="25">
        <v>21.03</v>
      </c>
      <c r="J11" s="24"/>
      <c r="K11" s="25">
        <v>26.51</v>
      </c>
      <c r="L11" s="24"/>
      <c r="M11" s="25">
        <v>27.5</v>
      </c>
      <c r="N11" s="24"/>
      <c r="O11" s="25">
        <v>44.44</v>
      </c>
      <c r="P11" s="24"/>
      <c r="Q11" s="25">
        <v>26</v>
      </c>
      <c r="R11" s="24"/>
      <c r="S11" s="25">
        <v>25.33</v>
      </c>
      <c r="T11" s="24"/>
      <c r="U11" s="25">
        <v>37.46</v>
      </c>
      <c r="V11" s="24" t="s">
        <v>69</v>
      </c>
      <c r="W11" s="25">
        <v>35.020000000000003</v>
      </c>
      <c r="X11" s="24" t="s">
        <v>79</v>
      </c>
      <c r="Y11" s="25">
        <v>23.71</v>
      </c>
      <c r="Z11" s="24"/>
      <c r="AA11" s="25">
        <v>61.12</v>
      </c>
      <c r="AB11" s="24" t="s">
        <v>69</v>
      </c>
      <c r="AC11" s="26">
        <f t="shared" si="0"/>
        <v>352.29</v>
      </c>
      <c r="AD11" s="27">
        <v>5</v>
      </c>
      <c r="AE11" s="27">
        <v>8</v>
      </c>
      <c r="AF11" s="28">
        <f>AC11*0.95</f>
        <v>334.6755</v>
      </c>
      <c r="AG11" s="27">
        <v>12</v>
      </c>
      <c r="AH11" s="27">
        <v>2</v>
      </c>
    </row>
    <row r="12" spans="1:34" s="4" customFormat="1" ht="20.100000000000001" customHeight="1" x14ac:dyDescent="0.3">
      <c r="A12" s="134" t="s">
        <v>17</v>
      </c>
      <c r="B12" s="135" t="s">
        <v>17</v>
      </c>
      <c r="C12" s="136">
        <v>26</v>
      </c>
      <c r="D12" s="21" t="s">
        <v>71</v>
      </c>
      <c r="E12" s="22" t="s">
        <v>72</v>
      </c>
      <c r="F12" s="22" t="s">
        <v>73</v>
      </c>
      <c r="G12" s="23">
        <v>25.23</v>
      </c>
      <c r="H12" s="24"/>
      <c r="I12" s="25">
        <v>22.07</v>
      </c>
      <c r="J12" s="24"/>
      <c r="K12" s="25">
        <v>24.66</v>
      </c>
      <c r="L12" s="24"/>
      <c r="M12" s="25">
        <v>28.36</v>
      </c>
      <c r="N12" s="24"/>
      <c r="O12" s="25">
        <v>44.09</v>
      </c>
      <c r="P12" s="24"/>
      <c r="Q12" s="25">
        <v>26.46</v>
      </c>
      <c r="R12" s="24"/>
      <c r="S12" s="25">
        <v>27.18</v>
      </c>
      <c r="T12" s="24"/>
      <c r="U12" s="25">
        <v>26.25</v>
      </c>
      <c r="V12" s="24"/>
      <c r="W12" s="25">
        <v>48.34</v>
      </c>
      <c r="X12" s="24" t="s">
        <v>69</v>
      </c>
      <c r="Y12" s="25">
        <v>23.92</v>
      </c>
      <c r="Z12" s="24"/>
      <c r="AA12" s="25">
        <v>55.8</v>
      </c>
      <c r="AB12" s="24" t="s">
        <v>17</v>
      </c>
      <c r="AC12" s="26">
        <f t="shared" si="0"/>
        <v>352.36</v>
      </c>
      <c r="AD12" s="27">
        <v>1</v>
      </c>
      <c r="AE12" s="27">
        <v>9</v>
      </c>
      <c r="AF12" s="28">
        <f>AC12</f>
        <v>352.36</v>
      </c>
      <c r="AG12" s="27">
        <v>16</v>
      </c>
      <c r="AH12" s="27"/>
    </row>
    <row r="13" spans="1:34" s="4" customFormat="1" ht="20.100000000000001" customHeight="1" x14ac:dyDescent="0.3">
      <c r="A13" s="134" t="s">
        <v>4</v>
      </c>
      <c r="B13" s="135" t="s">
        <v>4</v>
      </c>
      <c r="C13" s="136">
        <v>14.5</v>
      </c>
      <c r="D13" s="21" t="s">
        <v>100</v>
      </c>
      <c r="E13" s="22" t="s">
        <v>119</v>
      </c>
      <c r="F13" s="22" t="s">
        <v>101</v>
      </c>
      <c r="G13" s="23">
        <v>32.299999999999997</v>
      </c>
      <c r="H13" s="24" t="s">
        <v>69</v>
      </c>
      <c r="I13" s="25">
        <v>22.63</v>
      </c>
      <c r="J13" s="24"/>
      <c r="K13" s="25">
        <v>29.19</v>
      </c>
      <c r="L13" s="24"/>
      <c r="M13" s="25">
        <v>31.7</v>
      </c>
      <c r="N13" s="24"/>
      <c r="O13" s="25">
        <v>51.61</v>
      </c>
      <c r="P13" s="24" t="s">
        <v>69</v>
      </c>
      <c r="Q13" s="25">
        <v>28.78</v>
      </c>
      <c r="R13" s="24"/>
      <c r="S13" s="25">
        <v>28.87</v>
      </c>
      <c r="T13" s="24"/>
      <c r="U13" s="25">
        <v>28.1</v>
      </c>
      <c r="V13" s="24"/>
      <c r="W13" s="25">
        <v>37.4</v>
      </c>
      <c r="X13" s="24" t="s">
        <v>69</v>
      </c>
      <c r="Y13" s="25">
        <v>25.79</v>
      </c>
      <c r="Z13" s="24"/>
      <c r="AA13" s="25">
        <v>45.97</v>
      </c>
      <c r="AB13" s="24"/>
      <c r="AC13" s="26">
        <f t="shared" si="0"/>
        <v>362.34000000000003</v>
      </c>
      <c r="AD13" s="27">
        <v>1</v>
      </c>
      <c r="AE13" s="27">
        <v>10</v>
      </c>
      <c r="AF13" s="28">
        <f>AC13*0.9</f>
        <v>326.10600000000005</v>
      </c>
      <c r="AG13" s="27">
        <v>8</v>
      </c>
      <c r="AH13" s="27"/>
    </row>
    <row r="14" spans="1:34" s="4" customFormat="1" ht="20.100000000000001" customHeight="1" x14ac:dyDescent="0.3">
      <c r="A14" s="134" t="s">
        <v>37</v>
      </c>
      <c r="B14" s="135" t="s">
        <v>37</v>
      </c>
      <c r="C14" s="136">
        <v>20</v>
      </c>
      <c r="D14" s="21" t="s">
        <v>88</v>
      </c>
      <c r="E14" s="22" t="s">
        <v>56</v>
      </c>
      <c r="F14" s="22" t="s">
        <v>89</v>
      </c>
      <c r="G14" s="23">
        <v>27.63</v>
      </c>
      <c r="H14" s="24"/>
      <c r="I14" s="25">
        <v>22.8</v>
      </c>
      <c r="J14" s="24"/>
      <c r="K14" s="25">
        <v>28.22</v>
      </c>
      <c r="L14" s="24"/>
      <c r="M14" s="25">
        <v>29.97</v>
      </c>
      <c r="N14" s="24"/>
      <c r="O14" s="25">
        <v>45.66</v>
      </c>
      <c r="P14" s="24"/>
      <c r="Q14" s="25">
        <v>27.23</v>
      </c>
      <c r="R14" s="24"/>
      <c r="S14" s="25">
        <v>26.93</v>
      </c>
      <c r="T14" s="24"/>
      <c r="U14" s="25">
        <v>28.45</v>
      </c>
      <c r="V14" s="24"/>
      <c r="W14" s="25">
        <v>30.8</v>
      </c>
      <c r="X14" s="24"/>
      <c r="Y14" s="25">
        <v>25.02</v>
      </c>
      <c r="Z14" s="24"/>
      <c r="AA14" s="25">
        <v>71.08</v>
      </c>
      <c r="AB14" s="24" t="s">
        <v>69</v>
      </c>
      <c r="AC14" s="26">
        <f t="shared" si="0"/>
        <v>363.78999999999996</v>
      </c>
      <c r="AD14" s="27">
        <v>1</v>
      </c>
      <c r="AE14" s="27">
        <v>11</v>
      </c>
      <c r="AF14" s="28">
        <f>AC14*0.86</f>
        <v>312.85939999999994</v>
      </c>
      <c r="AG14" s="27">
        <v>6</v>
      </c>
      <c r="AH14" s="27">
        <v>9</v>
      </c>
    </row>
    <row r="15" spans="1:34" s="4" customFormat="1" ht="20.100000000000001" customHeight="1" x14ac:dyDescent="0.3">
      <c r="A15" s="134" t="s">
        <v>4</v>
      </c>
      <c r="B15" s="135" t="s">
        <v>4</v>
      </c>
      <c r="C15" s="136">
        <v>15</v>
      </c>
      <c r="D15" s="21" t="s">
        <v>98</v>
      </c>
      <c r="E15" s="22" t="s">
        <v>70</v>
      </c>
      <c r="F15" s="22" t="s">
        <v>99</v>
      </c>
      <c r="G15" s="23">
        <v>25.55</v>
      </c>
      <c r="H15" s="24"/>
      <c r="I15" s="25">
        <v>27.17</v>
      </c>
      <c r="J15" s="24" t="s">
        <v>17</v>
      </c>
      <c r="K15" s="25">
        <v>30.54</v>
      </c>
      <c r="L15" s="24"/>
      <c r="M15" s="25">
        <v>29.01</v>
      </c>
      <c r="N15" s="24"/>
      <c r="O15" s="25">
        <v>46.61</v>
      </c>
      <c r="P15" s="24"/>
      <c r="Q15" s="25">
        <v>28.02</v>
      </c>
      <c r="R15" s="24"/>
      <c r="S15" s="25">
        <v>26.14</v>
      </c>
      <c r="T15" s="24"/>
      <c r="U15" s="25">
        <v>29.17</v>
      </c>
      <c r="V15" s="24"/>
      <c r="W15" s="25">
        <v>37.4</v>
      </c>
      <c r="X15" s="24" t="s">
        <v>69</v>
      </c>
      <c r="Y15" s="25">
        <v>34.06</v>
      </c>
      <c r="Z15" s="24" t="s">
        <v>17</v>
      </c>
      <c r="AA15" s="25">
        <v>50.97</v>
      </c>
      <c r="AB15" s="24" t="s">
        <v>69</v>
      </c>
      <c r="AC15" s="26">
        <f t="shared" si="0"/>
        <v>364.64</v>
      </c>
      <c r="AD15" s="27">
        <v>2</v>
      </c>
      <c r="AE15" s="27">
        <v>12</v>
      </c>
      <c r="AF15" s="28">
        <f>AC15*0.9</f>
        <v>328.17599999999999</v>
      </c>
      <c r="AG15" s="27">
        <v>10</v>
      </c>
      <c r="AH15" s="27">
        <v>9</v>
      </c>
    </row>
    <row r="16" spans="1:34" s="4" customFormat="1" ht="20.100000000000001" customHeight="1" x14ac:dyDescent="0.3">
      <c r="A16" s="134" t="s">
        <v>4</v>
      </c>
      <c r="B16" s="135" t="s">
        <v>4</v>
      </c>
      <c r="C16" s="136">
        <v>16</v>
      </c>
      <c r="D16" s="21" t="s">
        <v>77</v>
      </c>
      <c r="E16" s="22" t="s">
        <v>70</v>
      </c>
      <c r="F16" s="22" t="s">
        <v>78</v>
      </c>
      <c r="G16" s="23">
        <v>27.3</v>
      </c>
      <c r="H16" s="24"/>
      <c r="I16" s="25">
        <v>21.95</v>
      </c>
      <c r="J16" s="24"/>
      <c r="K16" s="25">
        <v>30.6</v>
      </c>
      <c r="L16" s="24" t="s">
        <v>17</v>
      </c>
      <c r="M16" s="25">
        <v>36.700000000000003</v>
      </c>
      <c r="N16" s="24" t="s">
        <v>69</v>
      </c>
      <c r="O16" s="25">
        <v>45.23</v>
      </c>
      <c r="P16" s="24"/>
      <c r="Q16" s="25">
        <v>26.12</v>
      </c>
      <c r="R16" s="24"/>
      <c r="S16" s="25">
        <v>26.18</v>
      </c>
      <c r="T16" s="24"/>
      <c r="U16" s="25">
        <v>25.27</v>
      </c>
      <c r="V16" s="24"/>
      <c r="W16" s="25">
        <v>32.4</v>
      </c>
      <c r="X16" s="24"/>
      <c r="Y16" s="25">
        <v>34.79</v>
      </c>
      <c r="Z16" s="24"/>
      <c r="AA16" s="25">
        <v>60.82</v>
      </c>
      <c r="AB16" s="24" t="s">
        <v>17</v>
      </c>
      <c r="AC16" s="26">
        <f t="shared" si="0"/>
        <v>367.36</v>
      </c>
      <c r="AD16" s="27">
        <v>3</v>
      </c>
      <c r="AE16" s="27">
        <v>13</v>
      </c>
      <c r="AF16" s="28">
        <f>AC16*0.9</f>
        <v>330.62400000000002</v>
      </c>
      <c r="AG16" s="27">
        <v>11</v>
      </c>
      <c r="AH16" s="27">
        <v>6</v>
      </c>
    </row>
    <row r="17" spans="1:34" s="4" customFormat="1" ht="20.100000000000001" customHeight="1" x14ac:dyDescent="0.3">
      <c r="A17" s="134" t="s">
        <v>36</v>
      </c>
      <c r="B17" s="135" t="s">
        <v>36</v>
      </c>
      <c r="C17" s="136">
        <v>17</v>
      </c>
      <c r="D17" s="21" t="s">
        <v>74</v>
      </c>
      <c r="E17" s="22" t="s">
        <v>48</v>
      </c>
      <c r="F17" s="22" t="s">
        <v>52</v>
      </c>
      <c r="G17" s="23">
        <v>27.28</v>
      </c>
      <c r="H17" s="24"/>
      <c r="I17" s="25">
        <v>22.89</v>
      </c>
      <c r="J17" s="24"/>
      <c r="K17" s="25">
        <v>29.43</v>
      </c>
      <c r="L17" s="24"/>
      <c r="M17" s="25">
        <v>33.39</v>
      </c>
      <c r="N17" s="24"/>
      <c r="O17" s="25">
        <v>46.76</v>
      </c>
      <c r="P17" s="24"/>
      <c r="Q17" s="25">
        <v>30.15</v>
      </c>
      <c r="R17" s="24"/>
      <c r="S17" s="25">
        <v>33.03</v>
      </c>
      <c r="T17" s="24" t="s">
        <v>17</v>
      </c>
      <c r="U17" s="25">
        <v>29.33</v>
      </c>
      <c r="V17" s="24"/>
      <c r="W17" s="25">
        <v>30.97</v>
      </c>
      <c r="X17" s="24"/>
      <c r="Y17" s="25">
        <v>28.89</v>
      </c>
      <c r="Z17" s="24"/>
      <c r="AA17" s="25">
        <v>55.4</v>
      </c>
      <c r="AB17" s="24"/>
      <c r="AC17" s="26">
        <f t="shared" si="0"/>
        <v>367.52</v>
      </c>
      <c r="AD17" s="27">
        <v>2</v>
      </c>
      <c r="AE17" s="27">
        <v>14</v>
      </c>
      <c r="AF17" s="28">
        <f>AC17*0.93</f>
        <v>341.79360000000003</v>
      </c>
      <c r="AG17" s="27">
        <v>13</v>
      </c>
      <c r="AH17" s="27">
        <v>6</v>
      </c>
    </row>
    <row r="18" spans="1:34" s="4" customFormat="1" ht="20.100000000000001" customHeight="1" x14ac:dyDescent="0.3">
      <c r="A18" s="134" t="s">
        <v>2</v>
      </c>
      <c r="B18" s="135" t="s">
        <v>42</v>
      </c>
      <c r="C18" s="136">
        <v>9</v>
      </c>
      <c r="D18" s="21" t="s">
        <v>59</v>
      </c>
      <c r="E18" s="22" t="s">
        <v>6</v>
      </c>
      <c r="F18" s="22" t="s">
        <v>51</v>
      </c>
      <c r="G18" s="23">
        <v>25.22</v>
      </c>
      <c r="H18" s="24"/>
      <c r="I18" s="25">
        <v>21.37</v>
      </c>
      <c r="J18" s="24"/>
      <c r="K18" s="25">
        <v>26.46</v>
      </c>
      <c r="L18" s="24"/>
      <c r="M18" s="25">
        <v>28.65</v>
      </c>
      <c r="N18" s="24"/>
      <c r="O18" s="25">
        <v>44.74</v>
      </c>
      <c r="P18" s="24"/>
      <c r="Q18" s="25">
        <v>28.01</v>
      </c>
      <c r="R18" s="24"/>
      <c r="S18" s="25">
        <v>26.26</v>
      </c>
      <c r="T18" s="24"/>
      <c r="U18" s="25">
        <v>37.06</v>
      </c>
      <c r="V18" s="24" t="s">
        <v>69</v>
      </c>
      <c r="W18" s="25">
        <v>40.590000000000003</v>
      </c>
      <c r="X18" s="24" t="s">
        <v>69</v>
      </c>
      <c r="Y18" s="25">
        <v>24.88</v>
      </c>
      <c r="Z18" s="24"/>
      <c r="AA18" s="25">
        <v>79.069999999999993</v>
      </c>
      <c r="AB18" s="24" t="s">
        <v>69</v>
      </c>
      <c r="AC18" s="26">
        <f t="shared" si="0"/>
        <v>382.31</v>
      </c>
      <c r="AD18" s="27">
        <v>2</v>
      </c>
      <c r="AE18" s="27">
        <v>15</v>
      </c>
      <c r="AF18" s="28">
        <f>AC18*0.95</f>
        <v>363.19450000000001</v>
      </c>
      <c r="AG18" s="27">
        <v>18</v>
      </c>
      <c r="AH18" s="27">
        <v>6</v>
      </c>
    </row>
    <row r="19" spans="1:34" s="4" customFormat="1" ht="20.100000000000001" customHeight="1" x14ac:dyDescent="0.3">
      <c r="A19" s="134" t="s">
        <v>2</v>
      </c>
      <c r="B19" s="135" t="s">
        <v>2</v>
      </c>
      <c r="C19" s="136">
        <v>7</v>
      </c>
      <c r="D19" s="21" t="s">
        <v>102</v>
      </c>
      <c r="E19" s="22" t="s">
        <v>70</v>
      </c>
      <c r="F19" s="22" t="s">
        <v>87</v>
      </c>
      <c r="G19" s="23">
        <v>26.63</v>
      </c>
      <c r="H19" s="24"/>
      <c r="I19" s="25">
        <v>24.44</v>
      </c>
      <c r="J19" s="24"/>
      <c r="K19" s="25">
        <v>29.6</v>
      </c>
      <c r="L19" s="24"/>
      <c r="M19" s="25">
        <v>31.17</v>
      </c>
      <c r="N19" s="24"/>
      <c r="O19" s="25">
        <v>48.5</v>
      </c>
      <c r="P19" s="24"/>
      <c r="Q19" s="25">
        <v>33.82</v>
      </c>
      <c r="R19" s="24" t="s">
        <v>69</v>
      </c>
      <c r="S19" s="25">
        <v>29.76</v>
      </c>
      <c r="T19" s="24"/>
      <c r="U19" s="25">
        <v>29.27</v>
      </c>
      <c r="V19" s="24"/>
      <c r="W19" s="25">
        <v>48.34</v>
      </c>
      <c r="X19" s="24" t="s">
        <v>69</v>
      </c>
      <c r="Y19" s="25">
        <v>27.23</v>
      </c>
      <c r="Z19" s="24"/>
      <c r="AA19" s="25">
        <v>61.12</v>
      </c>
      <c r="AB19" s="24" t="s">
        <v>69</v>
      </c>
      <c r="AC19" s="26">
        <f t="shared" si="0"/>
        <v>389.88</v>
      </c>
      <c r="AD19" s="27">
        <v>6</v>
      </c>
      <c r="AE19" s="27">
        <v>16</v>
      </c>
      <c r="AF19" s="28">
        <f>AC19*0.95</f>
        <v>370.38599999999997</v>
      </c>
      <c r="AG19" s="27">
        <v>19</v>
      </c>
      <c r="AH19" s="27">
        <v>1</v>
      </c>
    </row>
    <row r="20" spans="1:34" s="4" customFormat="1" ht="20.100000000000001" customHeight="1" x14ac:dyDescent="0.3">
      <c r="A20" s="134" t="s">
        <v>2</v>
      </c>
      <c r="B20" s="135" t="s">
        <v>2</v>
      </c>
      <c r="C20" s="136">
        <v>6</v>
      </c>
      <c r="D20" s="21" t="s">
        <v>67</v>
      </c>
      <c r="E20" s="22" t="s">
        <v>55</v>
      </c>
      <c r="F20" s="22" t="s">
        <v>54</v>
      </c>
      <c r="G20" s="23">
        <v>26.75</v>
      </c>
      <c r="H20" s="24"/>
      <c r="I20" s="25">
        <v>21.91</v>
      </c>
      <c r="J20" s="24"/>
      <c r="K20" s="25">
        <v>46.46</v>
      </c>
      <c r="L20" s="24"/>
      <c r="M20" s="25">
        <v>36.17</v>
      </c>
      <c r="N20" s="24" t="s">
        <v>69</v>
      </c>
      <c r="O20" s="25">
        <v>46.46</v>
      </c>
      <c r="P20" s="24"/>
      <c r="Q20" s="25">
        <v>28.76</v>
      </c>
      <c r="R20" s="24"/>
      <c r="S20" s="25">
        <v>32.81</v>
      </c>
      <c r="T20" s="24"/>
      <c r="U20" s="25">
        <v>32.46</v>
      </c>
      <c r="V20" s="24"/>
      <c r="W20" s="25">
        <v>43.34</v>
      </c>
      <c r="X20" s="24"/>
      <c r="Y20" s="25">
        <v>27.14</v>
      </c>
      <c r="Z20" s="24"/>
      <c r="AA20" s="25">
        <v>56.12</v>
      </c>
      <c r="AB20" s="24"/>
      <c r="AC20" s="26">
        <f t="shared" si="0"/>
        <v>398.38</v>
      </c>
      <c r="AD20" s="27">
        <v>7</v>
      </c>
      <c r="AE20" s="27">
        <v>17</v>
      </c>
      <c r="AF20" s="28">
        <f>AC20*0.95</f>
        <v>378.46099999999996</v>
      </c>
      <c r="AG20" s="27">
        <v>20</v>
      </c>
      <c r="AH20" s="27"/>
    </row>
    <row r="21" spans="1:34" s="4" customFormat="1" ht="20.100000000000001" customHeight="1" x14ac:dyDescent="0.3">
      <c r="A21" s="138" t="s">
        <v>2</v>
      </c>
      <c r="B21" s="139" t="s">
        <v>53</v>
      </c>
      <c r="C21" s="136">
        <v>5</v>
      </c>
      <c r="D21" s="21" t="s">
        <v>85</v>
      </c>
      <c r="E21" s="22" t="s">
        <v>6</v>
      </c>
      <c r="F21" s="22" t="s">
        <v>51</v>
      </c>
      <c r="G21" s="23">
        <v>28.26</v>
      </c>
      <c r="H21" s="24"/>
      <c r="I21" s="25">
        <v>25.55</v>
      </c>
      <c r="J21" s="24"/>
      <c r="K21" s="25">
        <v>33.5</v>
      </c>
      <c r="L21" s="24"/>
      <c r="M21" s="25">
        <v>31.24</v>
      </c>
      <c r="N21" s="24"/>
      <c r="O21" s="25">
        <v>48.51</v>
      </c>
      <c r="P21" s="24"/>
      <c r="Q21" s="25">
        <v>30.66</v>
      </c>
      <c r="R21" s="24"/>
      <c r="S21" s="25">
        <v>34.29</v>
      </c>
      <c r="T21" s="24" t="s">
        <v>17</v>
      </c>
      <c r="U21" s="25">
        <v>35.24</v>
      </c>
      <c r="V21" s="24"/>
      <c r="W21" s="25">
        <v>38.15</v>
      </c>
      <c r="X21" s="24"/>
      <c r="Y21" s="25">
        <v>29.27</v>
      </c>
      <c r="Z21" s="24"/>
      <c r="AA21" s="25">
        <v>64.430000000000007</v>
      </c>
      <c r="AB21" s="24"/>
      <c r="AC21" s="26">
        <f t="shared" si="0"/>
        <v>399.09999999999997</v>
      </c>
      <c r="AD21" s="27">
        <v>1</v>
      </c>
      <c r="AE21" s="27">
        <v>18</v>
      </c>
      <c r="AF21" s="28">
        <f>AC21*0.95</f>
        <v>379.14499999999992</v>
      </c>
      <c r="AG21" s="27">
        <v>21</v>
      </c>
      <c r="AH21" s="27">
        <v>9</v>
      </c>
    </row>
    <row r="22" spans="1:34" s="4" customFormat="1" ht="20.100000000000001" customHeight="1" x14ac:dyDescent="0.25">
      <c r="A22" s="137" t="s">
        <v>37</v>
      </c>
      <c r="B22" s="135" t="s">
        <v>37</v>
      </c>
      <c r="C22" s="136">
        <v>24</v>
      </c>
      <c r="D22" s="51" t="s">
        <v>82</v>
      </c>
      <c r="E22" s="22" t="s">
        <v>70</v>
      </c>
      <c r="F22" s="22" t="s">
        <v>80</v>
      </c>
      <c r="G22" s="23">
        <v>26.73</v>
      </c>
      <c r="H22" s="24"/>
      <c r="I22" s="25">
        <v>30.92</v>
      </c>
      <c r="J22" s="24" t="s">
        <v>69</v>
      </c>
      <c r="K22" s="25">
        <v>29.93</v>
      </c>
      <c r="L22" s="24"/>
      <c r="M22" s="25">
        <v>30.78</v>
      </c>
      <c r="N22" s="24"/>
      <c r="O22" s="25">
        <v>54.5</v>
      </c>
      <c r="P22" s="24" t="s">
        <v>69</v>
      </c>
      <c r="Q22" s="25">
        <v>28.25</v>
      </c>
      <c r="R22" s="24"/>
      <c r="S22" s="25">
        <v>35.85</v>
      </c>
      <c r="T22" s="24"/>
      <c r="U22" s="25">
        <v>24.7</v>
      </c>
      <c r="V22" s="24"/>
      <c r="W22" s="25">
        <v>35.74</v>
      </c>
      <c r="X22" s="24"/>
      <c r="Y22" s="25">
        <v>27.79</v>
      </c>
      <c r="Z22" s="24"/>
      <c r="AA22" s="25">
        <v>76.08</v>
      </c>
      <c r="AB22" s="24" t="s">
        <v>44</v>
      </c>
      <c r="AC22" s="26">
        <f t="shared" si="0"/>
        <v>401.27000000000004</v>
      </c>
      <c r="AD22" s="27">
        <v>2</v>
      </c>
      <c r="AE22" s="27">
        <v>19</v>
      </c>
      <c r="AF22" s="28">
        <f>AC22*0.86</f>
        <v>345.09220000000005</v>
      </c>
      <c r="AG22" s="27">
        <v>14</v>
      </c>
      <c r="AH22" s="130">
        <v>6</v>
      </c>
    </row>
    <row r="23" spans="1:34" s="4" customFormat="1" ht="20.100000000000001" customHeight="1" x14ac:dyDescent="0.3">
      <c r="A23" s="134" t="s">
        <v>37</v>
      </c>
      <c r="B23" s="135" t="s">
        <v>37</v>
      </c>
      <c r="C23" s="136">
        <v>21</v>
      </c>
      <c r="D23" s="21" t="s">
        <v>91</v>
      </c>
      <c r="E23" s="22" t="s">
        <v>70</v>
      </c>
      <c r="F23" s="22" t="s">
        <v>92</v>
      </c>
      <c r="G23" s="23">
        <v>32.799999999999997</v>
      </c>
      <c r="H23" s="24" t="s">
        <v>69</v>
      </c>
      <c r="I23" s="25">
        <v>25.92</v>
      </c>
      <c r="J23" s="24"/>
      <c r="K23" s="25">
        <v>34.950000000000003</v>
      </c>
      <c r="L23" s="24"/>
      <c r="M23" s="25">
        <v>31.81</v>
      </c>
      <c r="N23" s="24"/>
      <c r="O23" s="25">
        <v>54.5</v>
      </c>
      <c r="P23" s="24" t="s">
        <v>69</v>
      </c>
      <c r="Q23" s="25">
        <v>30.4</v>
      </c>
      <c r="R23" s="24"/>
      <c r="S23" s="25">
        <v>28.6</v>
      </c>
      <c r="T23" s="24"/>
      <c r="U23" s="25">
        <v>33.450000000000003</v>
      </c>
      <c r="V23" s="24" t="s">
        <v>69</v>
      </c>
      <c r="W23" s="25">
        <v>40.74</v>
      </c>
      <c r="X23" s="24" t="s">
        <v>69</v>
      </c>
      <c r="Y23" s="25">
        <v>28.97</v>
      </c>
      <c r="Z23" s="24"/>
      <c r="AA23" s="25">
        <v>66.08</v>
      </c>
      <c r="AB23" s="24"/>
      <c r="AC23" s="26">
        <f t="shared" si="0"/>
        <v>408.21999999999997</v>
      </c>
      <c r="AD23" s="27">
        <v>3</v>
      </c>
      <c r="AE23" s="27">
        <v>20</v>
      </c>
      <c r="AF23" s="28">
        <f>AC23*0.86</f>
        <v>351.06919999999997</v>
      </c>
      <c r="AG23" s="27">
        <v>15</v>
      </c>
      <c r="AH23" s="27">
        <v>4</v>
      </c>
    </row>
    <row r="24" spans="1:34" s="4" customFormat="1" ht="20.100000000000001" customHeight="1" x14ac:dyDescent="0.3">
      <c r="A24" s="134" t="s">
        <v>37</v>
      </c>
      <c r="B24" s="135" t="s">
        <v>37</v>
      </c>
      <c r="C24" s="136">
        <v>22</v>
      </c>
      <c r="D24" s="21" t="s">
        <v>93</v>
      </c>
      <c r="E24" s="22" t="s">
        <v>94</v>
      </c>
      <c r="F24" s="22" t="s">
        <v>95</v>
      </c>
      <c r="G24" s="23">
        <v>27.8</v>
      </c>
      <c r="H24" s="24"/>
      <c r="I24" s="25">
        <v>24.78</v>
      </c>
      <c r="J24" s="24"/>
      <c r="K24" s="25">
        <v>39.950000000000003</v>
      </c>
      <c r="L24" s="24" t="s">
        <v>69</v>
      </c>
      <c r="M24" s="25">
        <v>31.64</v>
      </c>
      <c r="N24" s="24"/>
      <c r="O24" s="25">
        <v>49.5</v>
      </c>
      <c r="P24" s="24"/>
      <c r="Q24" s="25">
        <v>28.51</v>
      </c>
      <c r="R24" s="24"/>
      <c r="S24" s="25">
        <v>40.85</v>
      </c>
      <c r="T24" s="24" t="s">
        <v>69</v>
      </c>
      <c r="U24" s="25">
        <v>33.450000000000003</v>
      </c>
      <c r="V24" s="24" t="s">
        <v>69</v>
      </c>
      <c r="W24" s="25">
        <v>31.55</v>
      </c>
      <c r="X24" s="24"/>
      <c r="Y24" s="25">
        <v>29.96</v>
      </c>
      <c r="Z24" s="24"/>
      <c r="AA24" s="25">
        <v>76.08</v>
      </c>
      <c r="AB24" s="24" t="s">
        <v>44</v>
      </c>
      <c r="AC24" s="26">
        <f t="shared" si="0"/>
        <v>414.07</v>
      </c>
      <c r="AD24" s="27">
        <v>5</v>
      </c>
      <c r="AE24" s="27">
        <v>21</v>
      </c>
      <c r="AF24" s="28">
        <f>AC24*0.86</f>
        <v>356.10019999999997</v>
      </c>
      <c r="AG24" s="27">
        <v>17</v>
      </c>
      <c r="AH24" s="27"/>
    </row>
    <row r="25" spans="1:34" s="4" customFormat="1" ht="20.100000000000001" customHeight="1" x14ac:dyDescent="0.3">
      <c r="A25" s="134" t="s">
        <v>2</v>
      </c>
      <c r="B25" s="135" t="s">
        <v>2</v>
      </c>
      <c r="C25" s="136">
        <v>4</v>
      </c>
      <c r="D25" s="21" t="s">
        <v>65</v>
      </c>
      <c r="E25" s="22" t="s">
        <v>56</v>
      </c>
      <c r="F25" s="22" t="s">
        <v>66</v>
      </c>
      <c r="G25" s="23">
        <v>27.06</v>
      </c>
      <c r="H25" s="24"/>
      <c r="I25" s="25">
        <v>22.52</v>
      </c>
      <c r="J25" s="24"/>
      <c r="K25" s="25">
        <v>30.34</v>
      </c>
      <c r="L25" s="24"/>
      <c r="M25" s="25">
        <v>29.73</v>
      </c>
      <c r="N25" s="24"/>
      <c r="O25" s="25">
        <v>53.5</v>
      </c>
      <c r="P25" s="24" t="s">
        <v>69</v>
      </c>
      <c r="Q25" s="25">
        <v>28.82</v>
      </c>
      <c r="R25" s="24"/>
      <c r="S25" s="25">
        <v>37.81</v>
      </c>
      <c r="T25" s="24" t="s">
        <v>69</v>
      </c>
      <c r="U25" s="25">
        <v>27.78</v>
      </c>
      <c r="V25" s="24"/>
      <c r="W25" s="25">
        <v>53.34</v>
      </c>
      <c r="X25" s="24" t="s">
        <v>44</v>
      </c>
      <c r="Y25" s="25">
        <v>37.229999999999997</v>
      </c>
      <c r="Z25" s="24" t="s">
        <v>44</v>
      </c>
      <c r="AA25" s="25">
        <v>66.12</v>
      </c>
      <c r="AB25" s="24" t="s">
        <v>44</v>
      </c>
      <c r="AC25" s="26">
        <f t="shared" si="0"/>
        <v>414.25</v>
      </c>
      <c r="AD25" s="27">
        <v>8</v>
      </c>
      <c r="AE25" s="27">
        <v>22</v>
      </c>
      <c r="AF25" s="28">
        <f>AC25*0.95</f>
        <v>393.53749999999997</v>
      </c>
      <c r="AG25" s="27">
        <v>22</v>
      </c>
      <c r="AH25" s="27"/>
    </row>
    <row r="26" spans="1:34" s="4" customFormat="1" ht="20.100000000000001" customHeight="1" x14ac:dyDescent="0.3">
      <c r="A26" s="134" t="s">
        <v>2</v>
      </c>
      <c r="B26" s="135" t="s">
        <v>42</v>
      </c>
      <c r="C26" s="136">
        <v>10</v>
      </c>
      <c r="D26" s="21" t="s">
        <v>86</v>
      </c>
      <c r="E26" s="22" t="s">
        <v>70</v>
      </c>
      <c r="F26" s="22" t="s">
        <v>87</v>
      </c>
      <c r="G26" s="23">
        <v>33.299999999999997</v>
      </c>
      <c r="H26" s="24"/>
      <c r="I26" s="25">
        <v>26.7</v>
      </c>
      <c r="J26" s="24"/>
      <c r="K26" s="25">
        <v>37.58</v>
      </c>
      <c r="L26" s="24"/>
      <c r="M26" s="25">
        <v>34.68</v>
      </c>
      <c r="N26" s="24"/>
      <c r="O26" s="25">
        <v>53.57</v>
      </c>
      <c r="P26" s="24"/>
      <c r="Q26" s="25">
        <v>32.619999999999997</v>
      </c>
      <c r="R26" s="24"/>
      <c r="S26" s="25">
        <v>35.729999999999997</v>
      </c>
      <c r="T26" s="24"/>
      <c r="U26" s="25">
        <v>32.06</v>
      </c>
      <c r="V26" s="24"/>
      <c r="W26" s="25">
        <v>35.590000000000003</v>
      </c>
      <c r="X26" s="24"/>
      <c r="Y26" s="25">
        <v>30.12</v>
      </c>
      <c r="Z26" s="24"/>
      <c r="AA26" s="25">
        <v>74.069999999999993</v>
      </c>
      <c r="AB26" s="24"/>
      <c r="AC26" s="26">
        <f t="shared" si="0"/>
        <v>426.02000000000004</v>
      </c>
      <c r="AD26" s="27">
        <v>3</v>
      </c>
      <c r="AE26" s="27">
        <v>23</v>
      </c>
      <c r="AF26" s="28">
        <f>AC26*0.95</f>
        <v>404.71899999999999</v>
      </c>
      <c r="AG26" s="27">
        <v>23</v>
      </c>
      <c r="AH26" s="27">
        <v>4</v>
      </c>
    </row>
    <row r="27" spans="1:34" s="4" customFormat="1" ht="20.100000000000001" customHeight="1" x14ac:dyDescent="0.3">
      <c r="A27" s="138" t="s">
        <v>36</v>
      </c>
      <c r="B27" s="139" t="s">
        <v>53</v>
      </c>
      <c r="C27" s="136">
        <v>19</v>
      </c>
      <c r="D27" s="21" t="s">
        <v>75</v>
      </c>
      <c r="E27" s="22" t="s">
        <v>48</v>
      </c>
      <c r="F27" s="22" t="s">
        <v>52</v>
      </c>
      <c r="G27" s="23">
        <v>32.86</v>
      </c>
      <c r="H27" s="24"/>
      <c r="I27" s="25">
        <v>26.83</v>
      </c>
      <c r="J27" s="24"/>
      <c r="K27" s="25">
        <v>38.409999999999997</v>
      </c>
      <c r="L27" s="24"/>
      <c r="M27" s="25">
        <v>33.090000000000003</v>
      </c>
      <c r="N27" s="24"/>
      <c r="O27" s="25">
        <v>51.11</v>
      </c>
      <c r="P27" s="24"/>
      <c r="Q27" s="25">
        <v>31.39</v>
      </c>
      <c r="R27" s="24"/>
      <c r="S27" s="25">
        <v>33.74</v>
      </c>
      <c r="T27" s="24"/>
      <c r="U27" s="25">
        <v>36.340000000000003</v>
      </c>
      <c r="V27" s="24"/>
      <c r="W27" s="25">
        <v>57.87</v>
      </c>
      <c r="X27" s="24"/>
      <c r="Y27" s="25">
        <v>30.74</v>
      </c>
      <c r="Z27" s="24"/>
      <c r="AA27" s="25">
        <v>69.430000000000007</v>
      </c>
      <c r="AB27" s="24" t="s">
        <v>69</v>
      </c>
      <c r="AC27" s="26">
        <f t="shared" si="0"/>
        <v>441.81</v>
      </c>
      <c r="AD27" s="27">
        <v>2</v>
      </c>
      <c r="AE27" s="27">
        <v>24</v>
      </c>
      <c r="AF27" s="28">
        <f>AC27*0.93</f>
        <v>410.88330000000002</v>
      </c>
      <c r="AG27" s="27">
        <v>24</v>
      </c>
      <c r="AH27" s="27">
        <v>6</v>
      </c>
    </row>
    <row r="28" spans="1:34" s="4" customFormat="1" ht="20.100000000000001" customHeight="1" x14ac:dyDescent="0.3">
      <c r="A28" s="138" t="s">
        <v>2</v>
      </c>
      <c r="B28" s="139" t="s">
        <v>43</v>
      </c>
      <c r="C28" s="136">
        <v>13</v>
      </c>
      <c r="D28" s="21" t="s">
        <v>76</v>
      </c>
      <c r="E28" s="22" t="s">
        <v>55</v>
      </c>
      <c r="F28" s="22" t="s">
        <v>54</v>
      </c>
      <c r="G28" s="23">
        <v>27.21</v>
      </c>
      <c r="H28" s="24"/>
      <c r="I28" s="25">
        <v>25.57</v>
      </c>
      <c r="J28" s="24"/>
      <c r="K28" s="25">
        <v>50.46</v>
      </c>
      <c r="L28" s="24" t="s">
        <v>17</v>
      </c>
      <c r="M28" s="25">
        <v>59.86</v>
      </c>
      <c r="N28" s="24" t="s">
        <v>69</v>
      </c>
      <c r="O28" s="25">
        <v>49.39</v>
      </c>
      <c r="P28" s="24" t="s">
        <v>17</v>
      </c>
      <c r="Q28" s="25">
        <v>28.87</v>
      </c>
      <c r="R28" s="24"/>
      <c r="S28" s="25">
        <v>26.77</v>
      </c>
      <c r="T28" s="24"/>
      <c r="U28" s="25">
        <v>26.03</v>
      </c>
      <c r="V28" s="24"/>
      <c r="W28" s="25">
        <v>73.319999999999993</v>
      </c>
      <c r="X28" s="24" t="s">
        <v>69</v>
      </c>
      <c r="Y28" s="25">
        <v>26.14</v>
      </c>
      <c r="Z28" s="24"/>
      <c r="AA28" s="25">
        <v>144.04</v>
      </c>
      <c r="AB28" s="24" t="s">
        <v>69</v>
      </c>
      <c r="AC28" s="26">
        <f t="shared" si="0"/>
        <v>537.66</v>
      </c>
      <c r="AD28" s="27">
        <v>2</v>
      </c>
      <c r="AE28" s="27">
        <v>25</v>
      </c>
      <c r="AF28" s="28">
        <f>AC28*0.95</f>
        <v>510.77699999999993</v>
      </c>
      <c r="AG28" s="27">
        <v>26</v>
      </c>
      <c r="AH28" s="27">
        <v>6</v>
      </c>
    </row>
    <row r="29" spans="1:34" s="4" customFormat="1" ht="19.5" x14ac:dyDescent="0.3">
      <c r="A29" s="137" t="s">
        <v>37</v>
      </c>
      <c r="B29" s="135" t="s">
        <v>43</v>
      </c>
      <c r="C29" s="136">
        <v>23</v>
      </c>
      <c r="D29" s="21" t="s">
        <v>60</v>
      </c>
      <c r="E29" s="22" t="s">
        <v>56</v>
      </c>
      <c r="F29" s="22" t="s">
        <v>90</v>
      </c>
      <c r="G29" s="23">
        <v>42.02</v>
      </c>
      <c r="H29" s="24"/>
      <c r="I29" s="25">
        <v>31.7</v>
      </c>
      <c r="J29" s="24"/>
      <c r="K29" s="25">
        <v>54.14</v>
      </c>
      <c r="L29" s="24" t="s">
        <v>17</v>
      </c>
      <c r="M29" s="25">
        <v>41.75</v>
      </c>
      <c r="N29" s="24"/>
      <c r="O29" s="25">
        <v>59.61</v>
      </c>
      <c r="P29" s="24"/>
      <c r="Q29" s="25">
        <v>36.51</v>
      </c>
      <c r="R29" s="24"/>
      <c r="S29" s="25">
        <v>39.020000000000003</v>
      </c>
      <c r="T29" s="24"/>
      <c r="U29" s="25">
        <v>39.979999999999997</v>
      </c>
      <c r="V29" s="24"/>
      <c r="W29" s="25">
        <v>40.96</v>
      </c>
      <c r="X29" s="24"/>
      <c r="Y29" s="25">
        <v>39.04</v>
      </c>
      <c r="Z29" s="24" t="s">
        <v>17</v>
      </c>
      <c r="AA29" s="25">
        <v>144.04</v>
      </c>
      <c r="AB29" s="24" t="s">
        <v>69</v>
      </c>
      <c r="AC29" s="26">
        <f t="shared" si="0"/>
        <v>568.77</v>
      </c>
      <c r="AD29" s="27">
        <v>1</v>
      </c>
      <c r="AE29" s="27">
        <v>26</v>
      </c>
      <c r="AF29" s="28">
        <f>AC29*0.86</f>
        <v>489.1422</v>
      </c>
      <c r="AG29" s="27">
        <v>25</v>
      </c>
      <c r="AH29" s="130">
        <v>9</v>
      </c>
    </row>
    <row r="30" spans="1:34" s="4" customFormat="1" ht="19.5" x14ac:dyDescent="0.3">
      <c r="A30" s="142" t="s">
        <v>2</v>
      </c>
      <c r="B30" s="143" t="s">
        <v>43</v>
      </c>
      <c r="C30" s="141">
        <v>14</v>
      </c>
      <c r="D30" s="32" t="s">
        <v>84</v>
      </c>
      <c r="E30" s="33" t="s">
        <v>6</v>
      </c>
      <c r="F30" s="33" t="s">
        <v>87</v>
      </c>
      <c r="G30" s="34">
        <v>56.57</v>
      </c>
      <c r="H30" s="35"/>
      <c r="I30" s="36">
        <v>47.37</v>
      </c>
      <c r="J30" s="35"/>
      <c r="K30" s="36">
        <v>75.37</v>
      </c>
      <c r="L30" s="35"/>
      <c r="M30" s="36">
        <v>54.86</v>
      </c>
      <c r="N30" s="35"/>
      <c r="O30" s="36">
        <v>95.31</v>
      </c>
      <c r="P30" s="35"/>
      <c r="Q30" s="36">
        <v>53.12</v>
      </c>
      <c r="R30" s="35"/>
      <c r="S30" s="36">
        <v>61.27</v>
      </c>
      <c r="T30" s="35"/>
      <c r="U30" s="36">
        <v>54.85</v>
      </c>
      <c r="V30" s="35"/>
      <c r="W30" s="36">
        <v>68.319999999999993</v>
      </c>
      <c r="X30" s="35"/>
      <c r="Y30" s="36">
        <v>50.78</v>
      </c>
      <c r="Z30" s="35"/>
      <c r="AA30" s="36">
        <v>139.04</v>
      </c>
      <c r="AB30" s="35"/>
      <c r="AC30" s="37">
        <f t="shared" si="0"/>
        <v>756.8599999999999</v>
      </c>
      <c r="AD30" s="38">
        <v>3</v>
      </c>
      <c r="AE30" s="38">
        <v>27</v>
      </c>
      <c r="AF30" s="39">
        <f>AC30*0.95</f>
        <v>719.01699999999983</v>
      </c>
      <c r="AG30" s="38">
        <v>27</v>
      </c>
      <c r="AH30" s="126">
        <v>4</v>
      </c>
    </row>
    <row r="31" spans="1:34" s="4" customFormat="1" ht="18.75" x14ac:dyDescent="0.25">
      <c r="A31" s="77"/>
      <c r="B31" s="77"/>
      <c r="C31" s="77"/>
      <c r="D31" s="77"/>
      <c r="E31" s="77"/>
      <c r="F31" s="77"/>
      <c r="G31" s="78"/>
      <c r="H31" s="78"/>
      <c r="I31" s="78"/>
      <c r="J31" s="78"/>
      <c r="K31" s="78"/>
      <c r="L31" s="78"/>
      <c r="M31" s="78"/>
      <c r="N31" s="78"/>
      <c r="O31" s="78"/>
      <c r="P31" s="78"/>
      <c r="Q31" s="78"/>
      <c r="R31" s="78"/>
      <c r="S31" s="78"/>
      <c r="T31" s="78"/>
      <c r="U31" s="78"/>
      <c r="V31" s="78"/>
      <c r="W31" s="78"/>
      <c r="X31" s="78"/>
      <c r="Y31" s="78"/>
      <c r="Z31" s="78"/>
      <c r="AA31" s="78"/>
      <c r="AB31" s="78"/>
      <c r="AC31" s="79"/>
      <c r="AD31" s="77"/>
      <c r="AE31" s="77"/>
      <c r="AF31" s="77" t="s">
        <v>40</v>
      </c>
      <c r="AG31" s="77"/>
      <c r="AH31" s="80"/>
    </row>
    <row r="32" spans="1:34" s="4" customFormat="1" ht="18.75" x14ac:dyDescent="0.25">
      <c r="A32" s="79" t="s">
        <v>18</v>
      </c>
      <c r="B32" s="79"/>
      <c r="C32" s="79"/>
      <c r="D32" s="80"/>
      <c r="E32" s="79" t="s">
        <v>19</v>
      </c>
      <c r="F32" s="77"/>
      <c r="G32" s="81"/>
      <c r="H32" s="81"/>
      <c r="I32" s="81"/>
      <c r="J32" s="81"/>
      <c r="K32" s="81"/>
      <c r="L32" s="81"/>
      <c r="M32" s="81"/>
      <c r="N32" s="81"/>
      <c r="O32" s="81"/>
      <c r="P32" s="81"/>
      <c r="Q32" s="81"/>
      <c r="R32" s="81"/>
      <c r="S32" s="81"/>
      <c r="T32" s="81"/>
      <c r="U32" s="81"/>
      <c r="V32" s="81"/>
      <c r="W32" s="81"/>
      <c r="X32" s="81"/>
      <c r="Y32" s="81"/>
      <c r="Z32" s="81"/>
      <c r="AA32" s="81"/>
      <c r="AB32" s="81"/>
      <c r="AC32" s="79"/>
      <c r="AD32" s="77"/>
      <c r="AE32" s="77"/>
      <c r="AF32" s="77"/>
      <c r="AG32" s="77"/>
      <c r="AH32" s="80"/>
    </row>
    <row r="33" spans="1:33" s="4" customFormat="1" ht="18.75" x14ac:dyDescent="0.25">
      <c r="A33" s="81"/>
      <c r="B33" s="81"/>
      <c r="C33" s="81"/>
      <c r="E33" s="79" t="s">
        <v>20</v>
      </c>
      <c r="F33" s="77"/>
      <c r="G33" s="81"/>
      <c r="H33" s="81"/>
      <c r="I33" s="81"/>
      <c r="J33" s="81"/>
      <c r="K33" s="81"/>
      <c r="L33" s="81"/>
      <c r="M33" s="81"/>
      <c r="N33" s="81"/>
      <c r="O33" s="81"/>
      <c r="P33" s="81"/>
      <c r="Q33" s="81"/>
      <c r="R33" s="81"/>
      <c r="S33" s="81"/>
      <c r="T33" s="81"/>
      <c r="U33" s="81"/>
      <c r="V33" s="81"/>
      <c r="W33" s="81"/>
      <c r="X33" s="81"/>
      <c r="Y33" s="81"/>
      <c r="Z33" s="81"/>
      <c r="AA33" s="81"/>
      <c r="AB33" s="81"/>
      <c r="AC33" s="81"/>
    </row>
    <row r="34" spans="1:33" s="4" customFormat="1" ht="18.75" customHeight="1" x14ac:dyDescent="0.25">
      <c r="A34" s="79"/>
      <c r="B34" s="81"/>
      <c r="C34" s="81"/>
      <c r="E34" s="79" t="s">
        <v>21</v>
      </c>
      <c r="F34" s="77"/>
      <c r="G34" s="81"/>
      <c r="H34" s="81"/>
      <c r="I34" s="81"/>
      <c r="J34" s="81"/>
      <c r="K34" s="81"/>
      <c r="L34" s="81"/>
      <c r="M34" s="81"/>
      <c r="N34" s="81"/>
      <c r="O34" s="81"/>
      <c r="P34" s="81"/>
      <c r="Q34" s="81"/>
      <c r="R34" s="81"/>
      <c r="S34" s="81"/>
      <c r="T34" s="81"/>
      <c r="U34" s="81"/>
      <c r="V34" s="81"/>
      <c r="W34" s="81"/>
      <c r="X34" s="81"/>
      <c r="Y34" s="81"/>
      <c r="Z34" s="81"/>
      <c r="AA34" s="81"/>
      <c r="AB34" s="81"/>
      <c r="AC34" s="81"/>
    </row>
    <row r="35" spans="1:33" s="4" customFormat="1" ht="18.75" customHeight="1" x14ac:dyDescent="0.25">
      <c r="A35" s="79"/>
      <c r="B35" s="81"/>
      <c r="C35" s="81"/>
      <c r="E35" s="82" t="s">
        <v>35</v>
      </c>
      <c r="F35" s="77"/>
      <c r="G35" s="81"/>
      <c r="H35" s="81"/>
      <c r="I35" s="81"/>
      <c r="J35" s="81"/>
      <c r="K35" s="81"/>
      <c r="L35" s="81"/>
      <c r="M35" s="81"/>
      <c r="N35" s="81"/>
      <c r="O35" s="81"/>
      <c r="P35" s="81"/>
      <c r="Q35" s="81"/>
      <c r="R35" s="81"/>
      <c r="S35" s="81"/>
      <c r="T35" s="81"/>
      <c r="U35" s="81"/>
      <c r="V35" s="81"/>
      <c r="W35" s="81"/>
      <c r="X35" s="81"/>
      <c r="Y35" s="81"/>
      <c r="Z35" s="81"/>
      <c r="AA35" s="81"/>
      <c r="AB35" s="81"/>
      <c r="AC35" s="81"/>
    </row>
    <row r="36" spans="1:33" s="4" customFormat="1" ht="18.75" x14ac:dyDescent="0.25">
      <c r="A36" s="79"/>
      <c r="B36" s="81"/>
      <c r="C36" s="81"/>
      <c r="D36" s="82"/>
      <c r="E36" s="81"/>
      <c r="F36" s="81"/>
      <c r="G36" s="81"/>
      <c r="H36" s="81"/>
      <c r="I36" s="81"/>
      <c r="J36" s="81"/>
      <c r="K36" s="81"/>
      <c r="L36" s="81"/>
      <c r="M36" s="81"/>
      <c r="N36" s="81"/>
      <c r="O36" s="81"/>
      <c r="P36" s="81"/>
      <c r="Q36" s="81"/>
      <c r="R36" s="81"/>
      <c r="S36" s="81"/>
      <c r="T36" s="81"/>
      <c r="U36" s="81"/>
      <c r="V36" s="81"/>
      <c r="W36" s="81"/>
      <c r="X36" s="81"/>
      <c r="Y36" s="81"/>
      <c r="Z36" s="81"/>
      <c r="AA36" s="81"/>
      <c r="AB36" s="81"/>
      <c r="AC36" s="81"/>
    </row>
    <row r="37" spans="1:33" s="85" customFormat="1" ht="19.5" x14ac:dyDescent="0.3">
      <c r="A37" s="83" t="s">
        <v>45</v>
      </c>
      <c r="B37" s="84"/>
      <c r="C37" s="84"/>
      <c r="D37" s="84"/>
      <c r="E37" s="84"/>
      <c r="F37" s="84"/>
      <c r="G37" s="84"/>
      <c r="I37" s="84"/>
      <c r="J37" s="84"/>
      <c r="K37" s="84"/>
      <c r="L37" s="84"/>
      <c r="M37" s="84"/>
      <c r="N37" s="84"/>
      <c r="O37" s="84"/>
      <c r="P37" s="84"/>
      <c r="Q37" s="84"/>
      <c r="R37" s="84"/>
      <c r="S37" s="84"/>
      <c r="T37" s="84"/>
      <c r="U37" s="84"/>
      <c r="V37" s="84"/>
      <c r="W37" s="84"/>
      <c r="X37" s="84"/>
      <c r="Y37" s="84"/>
      <c r="Z37" s="84"/>
      <c r="AA37" s="84"/>
      <c r="AB37" s="84"/>
      <c r="AC37" s="84"/>
      <c r="AD37" s="86"/>
      <c r="AE37" s="86"/>
      <c r="AF37" s="86"/>
      <c r="AG37" s="86"/>
    </row>
    <row r="38" spans="1:33" s="4" customFormat="1" ht="18.75" x14ac:dyDescent="0.25">
      <c r="A38" s="83" t="s">
        <v>50</v>
      </c>
      <c r="B38" s="81"/>
      <c r="C38" s="81"/>
      <c r="D38" s="81"/>
      <c r="E38" s="81"/>
      <c r="F38" s="81"/>
      <c r="G38" s="81"/>
      <c r="H38" s="81"/>
      <c r="I38" s="81"/>
      <c r="J38" s="81"/>
      <c r="K38" s="81"/>
      <c r="L38" s="81"/>
      <c r="M38" s="81"/>
      <c r="N38" s="81"/>
      <c r="O38" s="81"/>
      <c r="P38" s="81"/>
      <c r="Q38" s="81"/>
      <c r="R38" s="81"/>
      <c r="S38" s="81"/>
      <c r="T38" s="81"/>
      <c r="U38" s="81"/>
      <c r="V38" s="81"/>
      <c r="W38" s="81"/>
      <c r="X38" s="81"/>
      <c r="Y38" s="81"/>
      <c r="Z38" s="81"/>
      <c r="AA38" s="81"/>
      <c r="AB38" s="81"/>
      <c r="AC38" s="81"/>
      <c r="AD38" s="86"/>
      <c r="AE38" s="77"/>
      <c r="AF38" s="77"/>
      <c r="AG38" s="77"/>
    </row>
    <row r="39" spans="1:33" s="4" customFormat="1" ht="18.75" x14ac:dyDescent="0.25">
      <c r="A39" s="87" t="s">
        <v>81</v>
      </c>
      <c r="B39" s="81"/>
      <c r="C39" s="81"/>
      <c r="D39" s="81"/>
      <c r="E39" s="81"/>
      <c r="F39" s="81"/>
      <c r="G39" s="81"/>
      <c r="H39" s="81"/>
      <c r="I39" s="81"/>
      <c r="J39" s="81"/>
      <c r="K39" s="81"/>
      <c r="L39" s="81"/>
      <c r="M39" s="81"/>
      <c r="N39" s="81"/>
      <c r="O39" s="81"/>
      <c r="P39" s="81"/>
      <c r="Q39" s="81"/>
      <c r="R39" s="81"/>
      <c r="S39" s="81"/>
      <c r="T39" s="81"/>
      <c r="U39" s="81"/>
      <c r="V39" s="81"/>
      <c r="W39" s="81"/>
      <c r="X39" s="81"/>
      <c r="Y39" s="81"/>
      <c r="Z39" s="81"/>
      <c r="AA39" s="81"/>
      <c r="AB39" s="81"/>
      <c r="AC39" s="81"/>
      <c r="AD39" s="86"/>
      <c r="AE39" s="77"/>
      <c r="AF39" s="77"/>
      <c r="AG39" s="77"/>
    </row>
    <row r="40" spans="1:33" s="4" customFormat="1" ht="18.75" x14ac:dyDescent="0.25">
      <c r="A40" s="79"/>
      <c r="B40" s="81"/>
      <c r="C40" s="81"/>
      <c r="D40" s="81"/>
      <c r="E40" s="81"/>
      <c r="F40" s="81"/>
      <c r="G40" s="81"/>
      <c r="H40" s="81"/>
      <c r="I40" s="81"/>
      <c r="J40" s="81"/>
      <c r="K40" s="81"/>
      <c r="L40" s="81"/>
      <c r="M40" s="81"/>
      <c r="N40" s="81"/>
      <c r="O40" s="81"/>
      <c r="P40" s="81"/>
      <c r="Q40" s="81"/>
      <c r="R40" s="81"/>
      <c r="S40" s="81"/>
      <c r="T40" s="81"/>
      <c r="U40" s="81"/>
      <c r="V40" s="81"/>
      <c r="W40" s="81"/>
      <c r="X40" s="81"/>
      <c r="Y40" s="81"/>
      <c r="Z40" s="81"/>
      <c r="AA40" s="81"/>
      <c r="AB40" s="81"/>
      <c r="AC40" s="81"/>
      <c r="AD40" s="86"/>
      <c r="AE40" s="77"/>
      <c r="AF40" s="77"/>
      <c r="AG40" s="77"/>
    </row>
    <row r="41" spans="1:33" s="4" customFormat="1" ht="18.75" x14ac:dyDescent="0.25">
      <c r="A41" s="88" t="s">
        <v>115</v>
      </c>
      <c r="B41" s="81"/>
      <c r="C41" s="81"/>
      <c r="D41" s="81"/>
      <c r="E41" s="81"/>
      <c r="F41" s="81"/>
      <c r="G41" s="81"/>
      <c r="H41" s="81"/>
      <c r="I41" s="81"/>
      <c r="J41" s="81"/>
      <c r="K41" s="81"/>
      <c r="L41" s="81"/>
      <c r="M41" s="81"/>
      <c r="N41" s="81"/>
      <c r="O41" s="81"/>
      <c r="P41" s="81"/>
      <c r="Q41" s="81"/>
      <c r="R41" s="81"/>
      <c r="S41" s="81"/>
      <c r="T41" s="81"/>
      <c r="U41" s="81"/>
      <c r="V41" s="81"/>
      <c r="W41" s="81"/>
      <c r="X41" s="81"/>
      <c r="Y41" s="81"/>
      <c r="Z41" s="81"/>
      <c r="AA41" s="81"/>
      <c r="AB41" s="81"/>
      <c r="AC41" s="81"/>
      <c r="AD41" s="77"/>
      <c r="AE41" s="77"/>
      <c r="AF41" s="77"/>
      <c r="AG41" s="77"/>
    </row>
    <row r="42" spans="1:33" s="4" customFormat="1" ht="18.75" x14ac:dyDescent="0.25">
      <c r="A42" s="88" t="s">
        <v>114</v>
      </c>
      <c r="B42" s="81"/>
      <c r="C42" s="81"/>
      <c r="D42" s="81"/>
      <c r="E42" s="81"/>
      <c r="F42" s="81"/>
      <c r="G42" s="81"/>
      <c r="H42" s="81"/>
      <c r="I42" s="81"/>
      <c r="J42" s="81"/>
      <c r="K42" s="81"/>
      <c r="L42" s="81"/>
      <c r="M42" s="81"/>
      <c r="N42" s="81"/>
      <c r="O42" s="81"/>
      <c r="P42" s="81"/>
      <c r="Q42" s="81"/>
      <c r="R42" s="81"/>
      <c r="S42" s="81"/>
      <c r="T42" s="81"/>
      <c r="U42" s="81"/>
      <c r="V42" s="81"/>
      <c r="W42" s="81"/>
      <c r="X42" s="81"/>
      <c r="Y42" s="81"/>
      <c r="Z42" s="81"/>
      <c r="AA42" s="81"/>
      <c r="AB42" s="81"/>
      <c r="AC42" s="81"/>
      <c r="AD42" s="77"/>
      <c r="AE42" s="77"/>
      <c r="AF42" s="77"/>
      <c r="AG42" s="77"/>
    </row>
    <row r="43" spans="1:33" s="4" customFormat="1" ht="18.75" x14ac:dyDescent="0.25">
      <c r="A43" s="88" t="s">
        <v>41</v>
      </c>
      <c r="B43" s="81"/>
      <c r="C43" s="81"/>
      <c r="D43" s="81"/>
      <c r="E43" s="81"/>
      <c r="F43" s="81"/>
      <c r="G43" s="81"/>
      <c r="H43" s="81"/>
      <c r="I43" s="81"/>
      <c r="J43" s="81"/>
      <c r="K43" s="81"/>
      <c r="L43" s="81"/>
      <c r="M43" s="81"/>
      <c r="N43" s="81"/>
      <c r="O43" s="81"/>
      <c r="P43" s="81"/>
      <c r="Q43" s="81"/>
      <c r="R43" s="81"/>
      <c r="S43" s="81"/>
      <c r="T43" s="81"/>
      <c r="U43" s="81"/>
      <c r="V43" s="81"/>
      <c r="W43" s="81"/>
      <c r="X43" s="81"/>
      <c r="Y43" s="81"/>
      <c r="Z43" s="81"/>
      <c r="AA43" s="81"/>
      <c r="AB43" s="81"/>
      <c r="AC43" s="81"/>
      <c r="AD43" s="77"/>
      <c r="AE43" s="77"/>
      <c r="AF43" s="77"/>
      <c r="AG43" s="77"/>
    </row>
    <row r="44" spans="1:33" s="4" customFormat="1" ht="18.75" x14ac:dyDescent="0.25">
      <c r="A44" s="79"/>
      <c r="B44" s="81"/>
      <c r="C44" s="81"/>
      <c r="D44" s="81"/>
      <c r="E44" s="81"/>
      <c r="F44" s="81"/>
      <c r="G44" s="81"/>
      <c r="H44" s="81"/>
      <c r="I44" s="81"/>
      <c r="J44" s="81"/>
      <c r="K44" s="81"/>
      <c r="L44" s="81"/>
      <c r="M44" s="81"/>
      <c r="N44" s="81"/>
      <c r="O44" s="81"/>
      <c r="P44" s="81"/>
      <c r="Q44" s="81"/>
      <c r="R44" s="81"/>
      <c r="S44" s="81"/>
      <c r="T44" s="81"/>
      <c r="U44" s="81"/>
      <c r="V44" s="81"/>
      <c r="W44" s="81"/>
      <c r="X44" s="81"/>
      <c r="Y44" s="81"/>
      <c r="Z44" s="81"/>
      <c r="AA44" s="81"/>
      <c r="AB44" s="81"/>
      <c r="AC44" s="81"/>
      <c r="AD44" s="77"/>
      <c r="AE44" s="77"/>
      <c r="AF44" s="77"/>
      <c r="AG44" s="77"/>
    </row>
    <row r="45" spans="1:33" s="4" customFormat="1" ht="18.75" x14ac:dyDescent="0.25">
      <c r="A45" s="83" t="s">
        <v>22</v>
      </c>
      <c r="B45" s="81"/>
      <c r="C45" s="81"/>
      <c r="D45" s="81"/>
      <c r="E45" s="81"/>
      <c r="F45" s="81"/>
      <c r="G45" s="81"/>
      <c r="H45" s="81"/>
      <c r="I45" s="81"/>
      <c r="J45" s="81"/>
      <c r="K45" s="81"/>
      <c r="L45" s="81"/>
      <c r="M45" s="81"/>
      <c r="N45" s="81"/>
      <c r="O45" s="81"/>
      <c r="P45" s="81"/>
      <c r="Q45" s="81"/>
      <c r="R45" s="81"/>
      <c r="S45" s="81"/>
      <c r="T45" s="81"/>
      <c r="U45" s="81"/>
      <c r="V45" s="81"/>
      <c r="W45" s="81"/>
      <c r="X45" s="81"/>
      <c r="Y45" s="81"/>
      <c r="Z45" s="81"/>
      <c r="AA45" s="81"/>
      <c r="AB45" s="81"/>
      <c r="AC45" s="81"/>
      <c r="AD45" s="77"/>
      <c r="AE45" s="77"/>
      <c r="AF45" s="77"/>
      <c r="AG45" s="77"/>
    </row>
    <row r="46" spans="1:33" s="4" customFormat="1" ht="18.75" x14ac:dyDescent="0.25">
      <c r="A46" s="83"/>
      <c r="B46" s="81"/>
      <c r="C46" s="81" t="s">
        <v>23</v>
      </c>
      <c r="D46" s="81"/>
      <c r="E46" s="81"/>
      <c r="F46" s="81"/>
      <c r="G46" s="81"/>
      <c r="H46" s="81"/>
      <c r="I46" s="89" t="s">
        <v>24</v>
      </c>
      <c r="J46" s="81"/>
      <c r="K46" s="81"/>
      <c r="L46" s="81"/>
      <c r="M46" s="81"/>
      <c r="N46" s="81"/>
      <c r="O46" s="81"/>
      <c r="P46" s="81"/>
      <c r="Q46" s="81"/>
      <c r="R46" s="81"/>
      <c r="S46" s="81"/>
      <c r="T46" s="81"/>
      <c r="U46" s="81"/>
      <c r="V46" s="81"/>
      <c r="W46" s="81"/>
      <c r="X46" s="81"/>
      <c r="Y46" s="81"/>
      <c r="Z46" s="81"/>
      <c r="AA46" s="81"/>
      <c r="AB46" s="81"/>
      <c r="AC46" s="81"/>
      <c r="AD46" s="77"/>
      <c r="AE46" s="77"/>
      <c r="AF46" s="77"/>
      <c r="AG46" s="77"/>
    </row>
    <row r="47" spans="1:33" s="4" customFormat="1" ht="18.75" x14ac:dyDescent="0.25">
      <c r="A47" s="83"/>
      <c r="B47" s="81"/>
      <c r="C47" s="81" t="s">
        <v>25</v>
      </c>
      <c r="D47" s="81"/>
      <c r="E47" s="81"/>
      <c r="F47" s="81"/>
      <c r="G47" s="81"/>
      <c r="H47" s="81"/>
      <c r="I47" s="1" t="s">
        <v>26</v>
      </c>
      <c r="J47" s="81"/>
      <c r="K47" s="81"/>
      <c r="L47" s="81"/>
      <c r="M47" s="81"/>
      <c r="N47" s="81"/>
      <c r="O47" s="81"/>
      <c r="P47" s="81"/>
      <c r="Q47" s="81"/>
      <c r="R47" s="81"/>
      <c r="S47" s="81"/>
      <c r="T47" s="81"/>
      <c r="U47" s="81"/>
      <c r="V47" s="81"/>
      <c r="W47" s="81"/>
      <c r="X47" s="81"/>
      <c r="Y47" s="81"/>
      <c r="Z47" s="81"/>
      <c r="AA47" s="81"/>
      <c r="AB47" s="81"/>
      <c r="AC47" s="81"/>
      <c r="AD47" s="77"/>
      <c r="AE47" s="77"/>
      <c r="AF47" s="77"/>
      <c r="AG47" s="77"/>
    </row>
    <row r="48" spans="1:33" s="4" customFormat="1" ht="18.75" x14ac:dyDescent="0.25">
      <c r="A48" s="163" t="s">
        <v>27</v>
      </c>
      <c r="B48" s="163"/>
      <c r="C48" s="163"/>
      <c r="D48" s="163"/>
      <c r="E48" s="163"/>
      <c r="F48" s="163"/>
      <c r="G48" s="163"/>
      <c r="H48" s="163"/>
      <c r="I48" s="164" t="s">
        <v>28</v>
      </c>
      <c r="J48" s="164"/>
      <c r="K48" s="164"/>
      <c r="L48" s="164"/>
      <c r="M48" s="164"/>
      <c r="N48" s="164"/>
      <c r="O48" s="164"/>
      <c r="P48" s="164"/>
      <c r="Q48" s="164"/>
      <c r="R48" s="164"/>
      <c r="S48" s="164"/>
      <c r="T48" s="164"/>
      <c r="U48" s="164"/>
      <c r="V48" s="164"/>
      <c r="W48" s="164"/>
      <c r="X48" s="164"/>
      <c r="Y48" s="164"/>
      <c r="Z48" s="164"/>
      <c r="AA48" s="164"/>
      <c r="AB48" s="164"/>
      <c r="AC48" s="164"/>
      <c r="AD48" s="164"/>
      <c r="AE48" s="77"/>
      <c r="AF48" s="77"/>
      <c r="AG48" s="77"/>
    </row>
    <row r="49" spans="1:34" ht="18.75" x14ac:dyDescent="0.25">
      <c r="A49" s="163" t="s">
        <v>29</v>
      </c>
      <c r="B49" s="163"/>
      <c r="C49" s="163"/>
      <c r="D49" s="163"/>
      <c r="E49" s="163"/>
      <c r="F49" s="163"/>
      <c r="G49" s="163"/>
      <c r="H49" s="163"/>
      <c r="I49" s="164" t="s">
        <v>30</v>
      </c>
      <c r="J49" s="164"/>
      <c r="K49" s="164"/>
      <c r="L49" s="164"/>
      <c r="M49" s="164"/>
      <c r="N49" s="164"/>
      <c r="O49" s="164"/>
      <c r="P49" s="164"/>
      <c r="Q49" s="164"/>
      <c r="R49" s="164"/>
      <c r="S49" s="164"/>
      <c r="T49" s="164"/>
      <c r="U49" s="164"/>
      <c r="V49" s="164"/>
      <c r="W49" s="164"/>
      <c r="X49" s="164"/>
      <c r="Y49" s="164"/>
      <c r="Z49" s="164"/>
      <c r="AA49" s="164"/>
      <c r="AB49" s="164"/>
      <c r="AC49" s="164"/>
      <c r="AD49" s="164"/>
      <c r="AE49" s="81"/>
      <c r="AF49" s="81"/>
      <c r="AG49" s="81"/>
      <c r="AH49" s="4"/>
    </row>
    <row r="50" spans="1:34" s="4" customFormat="1" ht="18.75" x14ac:dyDescent="0.25">
      <c r="A50" s="163" t="s">
        <v>31</v>
      </c>
      <c r="B50" s="163"/>
      <c r="C50" s="163"/>
      <c r="D50" s="163"/>
      <c r="E50" s="163"/>
      <c r="F50" s="163"/>
      <c r="G50" s="163"/>
      <c r="H50" s="163"/>
      <c r="I50" s="164" t="s">
        <v>32</v>
      </c>
      <c r="J50" s="164"/>
      <c r="K50" s="164"/>
      <c r="L50" s="164"/>
      <c r="M50" s="164"/>
      <c r="N50" s="164"/>
      <c r="O50" s="164"/>
      <c r="P50" s="164"/>
      <c r="Q50" s="164"/>
      <c r="R50" s="164"/>
      <c r="S50" s="164"/>
      <c r="T50" s="164"/>
      <c r="U50" s="164"/>
      <c r="V50" s="164"/>
      <c r="W50" s="164"/>
      <c r="X50" s="164"/>
      <c r="Y50" s="164"/>
      <c r="Z50" s="164"/>
      <c r="AA50" s="164"/>
      <c r="AB50" s="164"/>
      <c r="AC50" s="164"/>
      <c r="AD50" s="164"/>
      <c r="AE50" s="81"/>
      <c r="AF50" s="81"/>
      <c r="AG50" s="81"/>
    </row>
    <row r="51" spans="1:34" s="4" customFormat="1" ht="18.75" x14ac:dyDescent="0.25">
      <c r="A51" s="82"/>
      <c r="B51" s="82"/>
      <c r="C51" s="82"/>
      <c r="D51" s="82"/>
      <c r="E51" s="82"/>
      <c r="F51" s="82"/>
      <c r="G51" s="82"/>
      <c r="H51" s="82"/>
      <c r="I51" s="82"/>
      <c r="J51" s="81"/>
      <c r="K51" s="81"/>
      <c r="L51" s="81"/>
      <c r="M51" s="81"/>
      <c r="N51" s="81"/>
      <c r="O51" s="81"/>
      <c r="P51" s="81"/>
      <c r="Q51" s="81"/>
      <c r="R51" s="81"/>
      <c r="S51" s="81"/>
      <c r="T51" s="81"/>
      <c r="U51" s="81"/>
      <c r="V51" s="81"/>
      <c r="W51" s="81"/>
      <c r="X51" s="81"/>
      <c r="Y51" s="81"/>
      <c r="Z51" s="81"/>
      <c r="AA51" s="81"/>
      <c r="AB51" s="81"/>
      <c r="AC51" s="81"/>
      <c r="AD51" s="77"/>
      <c r="AE51" s="81"/>
      <c r="AF51" s="81"/>
      <c r="AG51" s="81"/>
      <c r="AH51" s="91"/>
    </row>
    <row r="52" spans="1:34" s="4" customFormat="1" ht="18.75" x14ac:dyDescent="0.25">
      <c r="A52" s="83" t="s">
        <v>33</v>
      </c>
      <c r="B52" s="81"/>
      <c r="C52" s="81"/>
      <c r="D52" s="82"/>
      <c r="E52" s="82"/>
      <c r="F52" s="82"/>
      <c r="G52" s="82"/>
      <c r="H52" s="82"/>
      <c r="I52" s="82"/>
      <c r="J52" s="81"/>
      <c r="K52" s="81"/>
      <c r="L52" s="81"/>
      <c r="M52" s="81"/>
      <c r="N52" s="81"/>
      <c r="O52" s="81"/>
      <c r="P52" s="81"/>
      <c r="Q52" s="81"/>
      <c r="R52" s="81"/>
      <c r="S52" s="81"/>
      <c r="T52" s="81"/>
      <c r="U52" s="81"/>
      <c r="V52" s="81"/>
      <c r="W52" s="81"/>
      <c r="X52" s="81"/>
      <c r="Y52" s="81"/>
      <c r="Z52" s="81"/>
      <c r="AA52" s="81"/>
      <c r="AB52" s="81"/>
      <c r="AC52" s="81"/>
      <c r="AD52" s="77"/>
      <c r="AE52" s="81"/>
      <c r="AF52" s="81"/>
      <c r="AG52" s="81"/>
    </row>
    <row r="53" spans="1:34" s="4" customFormat="1" ht="18.75" x14ac:dyDescent="0.25">
      <c r="A53" s="162" t="s">
        <v>46</v>
      </c>
      <c r="B53" s="163"/>
      <c r="C53" s="163"/>
      <c r="D53" s="163"/>
      <c r="E53" s="163"/>
      <c r="F53" s="163"/>
      <c r="G53" s="163"/>
      <c r="H53" s="163"/>
      <c r="I53" s="164" t="s">
        <v>47</v>
      </c>
      <c r="J53" s="164"/>
      <c r="K53" s="164"/>
      <c r="L53" s="164"/>
      <c r="M53" s="164"/>
      <c r="N53" s="164"/>
      <c r="O53" s="164"/>
      <c r="P53" s="164"/>
      <c r="Q53" s="164"/>
      <c r="R53" s="164"/>
      <c r="S53" s="164"/>
      <c r="T53" s="164"/>
      <c r="U53" s="164"/>
      <c r="V53" s="164"/>
      <c r="W53" s="164"/>
      <c r="X53" s="164"/>
      <c r="Y53" s="164"/>
      <c r="Z53" s="164"/>
      <c r="AA53" s="164"/>
      <c r="AB53" s="164"/>
      <c r="AC53" s="164"/>
      <c r="AD53" s="164"/>
      <c r="AE53" s="81"/>
      <c r="AF53" s="81"/>
      <c r="AG53" s="81"/>
    </row>
    <row r="54" spans="1:34" s="4" customFormat="1" ht="18.75" x14ac:dyDescent="0.25">
      <c r="D54" s="93"/>
      <c r="G54" s="81"/>
      <c r="H54" s="81"/>
      <c r="I54" s="81"/>
      <c r="J54" s="81"/>
      <c r="K54" s="81"/>
      <c r="L54" s="81"/>
      <c r="M54" s="81"/>
      <c r="N54" s="81"/>
      <c r="O54" s="81"/>
      <c r="P54" s="81"/>
      <c r="Q54" s="81"/>
      <c r="R54" s="81"/>
      <c r="S54" s="81"/>
      <c r="T54" s="81"/>
      <c r="U54" s="81"/>
      <c r="V54" s="81"/>
      <c r="W54" s="81"/>
      <c r="X54" s="81"/>
      <c r="Y54" s="81"/>
      <c r="Z54" s="81"/>
      <c r="AA54" s="81"/>
      <c r="AB54" s="81"/>
      <c r="AC54" s="81"/>
      <c r="AD54" s="77"/>
      <c r="AE54" s="81"/>
      <c r="AF54" s="81"/>
      <c r="AG54" s="81"/>
    </row>
    <row r="55" spans="1:34" s="4" customFormat="1" ht="18.75" x14ac:dyDescent="0.25">
      <c r="D55" s="93"/>
      <c r="G55" s="81"/>
      <c r="H55" s="81"/>
      <c r="I55" s="81"/>
      <c r="J55" s="81"/>
      <c r="K55" s="81"/>
      <c r="L55" s="81"/>
      <c r="M55" s="81"/>
      <c r="N55" s="81"/>
      <c r="O55" s="81"/>
      <c r="P55" s="81"/>
      <c r="Q55" s="81"/>
      <c r="R55" s="81"/>
      <c r="S55" s="81"/>
      <c r="T55" s="81"/>
      <c r="U55" s="81"/>
      <c r="V55" s="81"/>
      <c r="W55" s="81"/>
      <c r="X55" s="81"/>
      <c r="Y55" s="81"/>
      <c r="Z55" s="81"/>
      <c r="AA55" s="81"/>
      <c r="AB55" s="81"/>
      <c r="AC55" s="81"/>
      <c r="AD55" s="77"/>
      <c r="AE55" s="81"/>
      <c r="AF55" s="81"/>
      <c r="AG55" s="81"/>
    </row>
    <row r="56" spans="1:34" s="4" customFormat="1" ht="18.75" x14ac:dyDescent="0.25">
      <c r="D56" s="93"/>
      <c r="G56" s="81"/>
      <c r="AD56" s="77"/>
    </row>
    <row r="57" spans="1:34" s="4" customFormat="1" ht="18.75" x14ac:dyDescent="0.25">
      <c r="D57" s="93"/>
      <c r="G57" s="81"/>
      <c r="AD57" s="77"/>
    </row>
    <row r="58" spans="1:34" s="4" customFormat="1" ht="18.75" x14ac:dyDescent="0.25">
      <c r="A58" s="94"/>
      <c r="B58" s="94"/>
      <c r="C58" s="94"/>
      <c r="D58" s="95"/>
      <c r="E58" s="94"/>
      <c r="F58" s="94"/>
      <c r="G58" s="91"/>
      <c r="AD58" s="77"/>
    </row>
    <row r="59" spans="1:34" s="4" customFormat="1" ht="18.75" x14ac:dyDescent="0.25">
      <c r="A59" s="94"/>
      <c r="B59" s="94"/>
      <c r="C59" s="94"/>
      <c r="D59" s="95"/>
      <c r="E59" s="94"/>
      <c r="F59" s="94"/>
      <c r="G59" s="91"/>
      <c r="AD59" s="77"/>
    </row>
    <row r="60" spans="1:34" s="4" customFormat="1" ht="18.75" x14ac:dyDescent="0.25">
      <c r="A60" s="94"/>
      <c r="B60" s="94"/>
      <c r="C60" s="94"/>
      <c r="D60" s="95"/>
      <c r="E60" s="94"/>
      <c r="F60" s="94"/>
      <c r="G60" s="91"/>
      <c r="AD60" s="77"/>
    </row>
    <row r="61" spans="1:34" ht="18.75" x14ac:dyDescent="0.25">
      <c r="A61" s="94"/>
      <c r="B61" s="94"/>
      <c r="C61" s="94"/>
      <c r="D61" s="95"/>
      <c r="E61" s="94"/>
      <c r="F61" s="94"/>
      <c r="H61" s="4"/>
      <c r="I61" s="4"/>
      <c r="J61" s="4"/>
      <c r="K61" s="4"/>
      <c r="L61" s="4"/>
      <c r="M61" s="4"/>
      <c r="N61" s="4"/>
      <c r="O61" s="4"/>
      <c r="P61" s="4"/>
      <c r="Q61" s="4"/>
      <c r="R61" s="4"/>
      <c r="S61" s="4"/>
      <c r="T61" s="4"/>
      <c r="U61" s="4"/>
      <c r="V61" s="4"/>
      <c r="W61" s="4"/>
      <c r="X61" s="4"/>
      <c r="Y61" s="4"/>
      <c r="Z61" s="4"/>
      <c r="AA61" s="4"/>
      <c r="AB61" s="4"/>
      <c r="AC61" s="4"/>
      <c r="AE61" s="4"/>
      <c r="AF61" s="4"/>
      <c r="AG61" s="4"/>
      <c r="AH61" s="4"/>
    </row>
    <row r="62" spans="1:34" s="4" customFormat="1" ht="18.75" x14ac:dyDescent="0.25">
      <c r="A62" s="94"/>
      <c r="B62" s="94"/>
      <c r="C62" s="94"/>
      <c r="D62" s="95"/>
      <c r="E62" s="94"/>
      <c r="F62" s="94"/>
      <c r="G62" s="91"/>
      <c r="AD62" s="77"/>
    </row>
    <row r="63" spans="1:34" s="4" customFormat="1" ht="18.75" x14ac:dyDescent="0.25">
      <c r="A63" s="91"/>
      <c r="B63" s="91"/>
      <c r="C63" s="91"/>
      <c r="D63" s="96"/>
      <c r="E63" s="91"/>
      <c r="F63" s="91"/>
      <c r="G63" s="91"/>
      <c r="H63" s="91"/>
      <c r="I63" s="91"/>
      <c r="J63" s="91"/>
      <c r="K63" s="91"/>
      <c r="L63" s="91"/>
      <c r="M63" s="91"/>
      <c r="N63" s="91"/>
      <c r="O63" s="91"/>
      <c r="P63" s="91"/>
      <c r="Q63" s="91"/>
      <c r="R63" s="91"/>
      <c r="S63" s="91"/>
      <c r="T63" s="91"/>
      <c r="U63" s="91"/>
      <c r="V63" s="91"/>
      <c r="W63" s="91"/>
      <c r="X63" s="91"/>
      <c r="Y63" s="91"/>
      <c r="Z63" s="91"/>
      <c r="AA63" s="91"/>
      <c r="AB63" s="91"/>
      <c r="AC63" s="91"/>
      <c r="AD63" s="77"/>
      <c r="AE63" s="91"/>
      <c r="AF63" s="91"/>
      <c r="AG63" s="91"/>
      <c r="AH63" s="91"/>
    </row>
    <row r="64" spans="1:34" s="4" customFormat="1" ht="18.75" x14ac:dyDescent="0.25">
      <c r="A64" s="94"/>
      <c r="B64" s="94"/>
      <c r="C64" s="94"/>
      <c r="D64" s="95"/>
      <c r="E64" s="94"/>
      <c r="F64" s="94"/>
      <c r="G64" s="91"/>
      <c r="AD64" s="77"/>
    </row>
    <row r="65" spans="1:34" ht="18.75" x14ac:dyDescent="0.25">
      <c r="A65" s="94"/>
      <c r="B65" s="94"/>
      <c r="C65" s="94"/>
      <c r="D65" s="95"/>
      <c r="E65" s="94"/>
      <c r="F65" s="94"/>
      <c r="H65" s="4"/>
      <c r="I65" s="4"/>
      <c r="J65" s="4"/>
      <c r="K65" s="4"/>
      <c r="L65" s="4"/>
      <c r="M65" s="4"/>
      <c r="N65" s="4"/>
      <c r="O65" s="4"/>
      <c r="P65" s="4"/>
      <c r="Q65" s="4"/>
      <c r="R65" s="4"/>
      <c r="S65" s="4"/>
      <c r="T65" s="4"/>
      <c r="U65" s="4"/>
      <c r="V65" s="4"/>
      <c r="W65" s="4"/>
      <c r="X65" s="4"/>
      <c r="Y65" s="4"/>
      <c r="Z65" s="4"/>
      <c r="AA65" s="4"/>
      <c r="AB65" s="4"/>
      <c r="AC65" s="4"/>
      <c r="AE65" s="4"/>
      <c r="AF65" s="4"/>
      <c r="AG65" s="4"/>
      <c r="AH65" s="4"/>
    </row>
    <row r="66" spans="1:34" ht="18.75" x14ac:dyDescent="0.25">
      <c r="A66" s="94"/>
      <c r="B66" s="94"/>
      <c r="C66" s="94"/>
      <c r="D66" s="95"/>
      <c r="E66" s="94"/>
      <c r="F66" s="94"/>
      <c r="H66" s="4"/>
      <c r="I66" s="4"/>
      <c r="J66" s="4"/>
      <c r="K66" s="4"/>
      <c r="L66" s="4"/>
      <c r="M66" s="4"/>
      <c r="N66" s="4"/>
      <c r="O66" s="4"/>
      <c r="P66" s="4"/>
      <c r="Q66" s="4"/>
      <c r="R66" s="4"/>
      <c r="S66" s="4"/>
      <c r="T66" s="4"/>
      <c r="U66" s="4"/>
      <c r="V66" s="4"/>
      <c r="W66" s="4"/>
      <c r="X66" s="4"/>
      <c r="Y66" s="4"/>
      <c r="Z66" s="4"/>
      <c r="AA66" s="4"/>
      <c r="AB66" s="4"/>
      <c r="AC66" s="4"/>
      <c r="AE66" s="4"/>
      <c r="AF66" s="4"/>
      <c r="AG66" s="4"/>
      <c r="AH66" s="4"/>
    </row>
    <row r="68" spans="1:34" ht="18.75" x14ac:dyDescent="0.25">
      <c r="C68" s="94"/>
    </row>
    <row r="69" spans="1:34" ht="18.75" x14ac:dyDescent="0.25">
      <c r="C69" s="94"/>
    </row>
    <row r="70" spans="1:34" ht="18.75" x14ac:dyDescent="0.25">
      <c r="C70" s="4"/>
    </row>
    <row r="71" spans="1:34" ht="18.75" x14ac:dyDescent="0.25">
      <c r="C71" s="94"/>
    </row>
    <row r="72" spans="1:34" ht="18.75" x14ac:dyDescent="0.25">
      <c r="C72" s="94"/>
    </row>
    <row r="73" spans="1:34" ht="18.75" x14ac:dyDescent="0.25">
      <c r="C73" s="94"/>
    </row>
    <row r="75" spans="1:34" ht="18.75" x14ac:dyDescent="0.25">
      <c r="C75" s="94"/>
    </row>
    <row r="76" spans="1:34" ht="18.75" x14ac:dyDescent="0.25">
      <c r="C76" s="94"/>
    </row>
    <row r="77" spans="1:34" ht="18.75" x14ac:dyDescent="0.25">
      <c r="C77" s="94"/>
    </row>
    <row r="78" spans="1:34" ht="18.75" x14ac:dyDescent="0.25">
      <c r="C78" s="94"/>
    </row>
    <row r="79" spans="1:34" ht="18.75" x14ac:dyDescent="0.25">
      <c r="C79" s="94"/>
    </row>
  </sheetData>
  <sortState ref="A4:AH30">
    <sortCondition ref="AC4:AC30"/>
  </sortState>
  <mergeCells count="32">
    <mergeCell ref="A50:H50"/>
    <mergeCell ref="I50:AD50"/>
    <mergeCell ref="A53:H53"/>
    <mergeCell ref="I53:AD53"/>
    <mergeCell ref="AG2:AG3"/>
    <mergeCell ref="W2:X2"/>
    <mergeCell ref="A48:H48"/>
    <mergeCell ref="I48:AD48"/>
    <mergeCell ref="A49:H49"/>
    <mergeCell ref="I49:AD49"/>
    <mergeCell ref="Y2:Z2"/>
    <mergeCell ref="AA2:AB2"/>
    <mergeCell ref="AC2:AC3"/>
    <mergeCell ref="AD2:AD3"/>
    <mergeCell ref="M2:N2"/>
    <mergeCell ref="O2:P2"/>
    <mergeCell ref="Q2:R2"/>
    <mergeCell ref="S2:T2"/>
    <mergeCell ref="U2:V2"/>
    <mergeCell ref="A1:AH1"/>
    <mergeCell ref="A2:A3"/>
    <mergeCell ref="B2:B3"/>
    <mergeCell ref="C2:C3"/>
    <mergeCell ref="D2:D3"/>
    <mergeCell ref="E2:E3"/>
    <mergeCell ref="F2:F3"/>
    <mergeCell ref="G2:H2"/>
    <mergeCell ref="I2:J2"/>
    <mergeCell ref="K2:L2"/>
    <mergeCell ref="AH2:AH3"/>
    <mergeCell ref="AE2:AE3"/>
    <mergeCell ref="AF2:AF3"/>
  </mergeCells>
  <hyperlinks>
    <hyperlink ref="I48" r:id="rId1"/>
    <hyperlink ref="I53" r:id="rId2"/>
    <hyperlink ref="I49" r:id="rId3"/>
    <hyperlink ref="I50" r:id="rId4"/>
    <hyperlink ref="I46" r:id="rId5"/>
  </hyperlinks>
  <printOptions gridLines="1"/>
  <pageMargins left="0.25" right="0.25" top="0.75" bottom="0.75" header="0.3" footer="0.3"/>
  <pageSetup paperSize="9" scale="47" fitToHeight="0" orientation="landscape" r:id="rId6"/>
  <headerFooter alignWithMargins="0"/>
  <drawing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79"/>
  <sheetViews>
    <sheetView zoomScale="80" zoomScaleNormal="80" workbookViewId="0">
      <pane ySplit="3" topLeftCell="A4" activePane="bottomLeft" state="frozen"/>
      <selection pane="bottomLeft" activeCell="D14" sqref="D14"/>
    </sheetView>
  </sheetViews>
  <sheetFormatPr defaultColWidth="9.140625" defaultRowHeight="14.25" x14ac:dyDescent="0.2"/>
  <cols>
    <col min="1" max="1" width="9.28515625" style="91" customWidth="1"/>
    <col min="2" max="2" width="7.5703125" style="91" customWidth="1"/>
    <col min="3" max="3" width="25.7109375" style="96" bestFit="1" customWidth="1"/>
    <col min="4" max="4" width="11.5703125" style="91" customWidth="1"/>
    <col min="5" max="5" width="19.42578125" style="91" customWidth="1"/>
    <col min="6" max="6" width="10.42578125" style="91" customWidth="1"/>
    <col min="7" max="7" width="7.7109375" style="91" customWidth="1"/>
    <col min="8" max="8" width="8.28515625" style="91" customWidth="1"/>
    <col min="9" max="9" width="7.7109375" style="91" customWidth="1"/>
    <col min="10" max="10" width="8.5703125" style="91" customWidth="1"/>
    <col min="11" max="11" width="7.7109375" style="91" customWidth="1"/>
    <col min="12" max="12" width="8.140625" style="91" bestFit="1" customWidth="1"/>
    <col min="13" max="13" width="7.7109375" style="91" customWidth="1"/>
    <col min="14" max="14" width="9.42578125" style="91" bestFit="1" customWidth="1"/>
    <col min="15" max="15" width="7.7109375" style="91" customWidth="1"/>
    <col min="16" max="16" width="9.42578125" style="91" bestFit="1" customWidth="1"/>
    <col min="17" max="17" width="7.7109375" style="91" customWidth="1"/>
    <col min="18" max="18" width="8.140625" style="91" bestFit="1" customWidth="1"/>
    <col min="19" max="19" width="7.7109375" style="91" customWidth="1"/>
    <col min="20" max="20" width="8.140625" style="91" bestFit="1" customWidth="1"/>
    <col min="21" max="21" width="7.7109375" style="91" customWidth="1"/>
    <col min="22" max="22" width="10.140625" style="91" customWidth="1"/>
    <col min="23" max="23" width="7.7109375" style="91" customWidth="1"/>
    <col min="24" max="24" width="9.85546875" style="91" customWidth="1"/>
    <col min="25" max="25" width="7.7109375" style="91" customWidth="1"/>
    <col min="26" max="26" width="9.85546875" style="91" customWidth="1"/>
    <col min="27" max="27" width="7.7109375" style="91" customWidth="1"/>
    <col min="28" max="28" width="12.140625" style="91" bestFit="1" customWidth="1"/>
    <col min="29" max="29" width="7.7109375" style="77" customWidth="1"/>
    <col min="30" max="30" width="9.85546875" style="91" customWidth="1"/>
    <col min="31" max="16384" width="9.140625" style="91"/>
  </cols>
  <sheetData>
    <row r="1" spans="1:30" s="92" customFormat="1" ht="99.75" customHeight="1" thickBot="1" x14ac:dyDescent="0.45">
      <c r="A1" s="165" t="s">
        <v>116</v>
      </c>
      <c r="B1" s="165"/>
      <c r="C1" s="165"/>
      <c r="D1" s="165"/>
      <c r="E1" s="165"/>
      <c r="F1" s="165"/>
      <c r="G1" s="165"/>
      <c r="H1" s="165"/>
      <c r="I1" s="165"/>
      <c r="J1" s="165"/>
      <c r="K1" s="165"/>
      <c r="L1" s="165"/>
      <c r="M1" s="165"/>
      <c r="N1" s="165"/>
      <c r="O1" s="165"/>
      <c r="P1" s="165"/>
      <c r="Q1" s="165"/>
      <c r="R1" s="165"/>
      <c r="S1" s="165"/>
      <c r="T1" s="165"/>
      <c r="U1" s="165"/>
      <c r="V1" s="165"/>
      <c r="W1" s="165"/>
      <c r="X1" s="165"/>
      <c r="Y1" s="165"/>
      <c r="Z1" s="165"/>
      <c r="AA1" s="165"/>
      <c r="AB1" s="165"/>
      <c r="AC1" s="165"/>
      <c r="AD1" s="165"/>
    </row>
    <row r="2" spans="1:30" s="4" customFormat="1" ht="45" customHeight="1" x14ac:dyDescent="0.25">
      <c r="A2" s="166" t="s">
        <v>15</v>
      </c>
      <c r="B2" s="168" t="s">
        <v>7</v>
      </c>
      <c r="C2" s="160" t="s">
        <v>5</v>
      </c>
      <c r="D2" s="160" t="s">
        <v>1</v>
      </c>
      <c r="E2" s="160" t="s">
        <v>0</v>
      </c>
      <c r="F2" s="160" t="s">
        <v>103</v>
      </c>
      <c r="G2" s="160"/>
      <c r="H2" s="160" t="s">
        <v>104</v>
      </c>
      <c r="I2" s="160"/>
      <c r="J2" s="160" t="s">
        <v>105</v>
      </c>
      <c r="K2" s="160"/>
      <c r="L2" s="160" t="s">
        <v>106</v>
      </c>
      <c r="M2" s="160"/>
      <c r="N2" s="160" t="s">
        <v>107</v>
      </c>
      <c r="O2" s="160"/>
      <c r="P2" s="160" t="s">
        <v>108</v>
      </c>
      <c r="Q2" s="160"/>
      <c r="R2" s="160" t="s">
        <v>109</v>
      </c>
      <c r="S2" s="160"/>
      <c r="T2" s="160" t="s">
        <v>110</v>
      </c>
      <c r="U2" s="160"/>
      <c r="V2" s="160" t="s">
        <v>111</v>
      </c>
      <c r="W2" s="160"/>
      <c r="X2" s="160" t="s">
        <v>112</v>
      </c>
      <c r="Y2" s="160"/>
      <c r="Z2" s="160" t="s">
        <v>113</v>
      </c>
      <c r="AA2" s="160"/>
      <c r="AB2" s="170" t="s">
        <v>10</v>
      </c>
      <c r="AC2" s="172" t="s">
        <v>3</v>
      </c>
      <c r="AD2" s="160" t="s">
        <v>11</v>
      </c>
    </row>
    <row r="3" spans="1:30" s="4" customFormat="1" ht="19.5" thickBot="1" x14ac:dyDescent="0.3">
      <c r="A3" s="167"/>
      <c r="B3" s="169"/>
      <c r="C3" s="161"/>
      <c r="D3" s="161"/>
      <c r="E3" s="161"/>
      <c r="F3" s="5" t="s">
        <v>8</v>
      </c>
      <c r="G3" s="6" t="s">
        <v>9</v>
      </c>
      <c r="H3" s="5" t="s">
        <v>8</v>
      </c>
      <c r="I3" s="6" t="s">
        <v>9</v>
      </c>
      <c r="J3" s="5" t="s">
        <v>8</v>
      </c>
      <c r="K3" s="6" t="s">
        <v>9</v>
      </c>
      <c r="L3" s="5" t="s">
        <v>8</v>
      </c>
      <c r="M3" s="6" t="s">
        <v>9</v>
      </c>
      <c r="N3" s="5" t="s">
        <v>8</v>
      </c>
      <c r="O3" s="6" t="s">
        <v>9</v>
      </c>
      <c r="P3" s="5" t="s">
        <v>8</v>
      </c>
      <c r="Q3" s="6" t="s">
        <v>9</v>
      </c>
      <c r="R3" s="5" t="s">
        <v>8</v>
      </c>
      <c r="S3" s="6" t="s">
        <v>9</v>
      </c>
      <c r="T3" s="5" t="s">
        <v>8</v>
      </c>
      <c r="U3" s="6" t="s">
        <v>9</v>
      </c>
      <c r="V3" s="5" t="s">
        <v>8</v>
      </c>
      <c r="W3" s="6" t="s">
        <v>9</v>
      </c>
      <c r="X3" s="5" t="s">
        <v>8</v>
      </c>
      <c r="Y3" s="6" t="s">
        <v>9</v>
      </c>
      <c r="Z3" s="5" t="s">
        <v>8</v>
      </c>
      <c r="AA3" s="6" t="s">
        <v>9</v>
      </c>
      <c r="AB3" s="171"/>
      <c r="AC3" s="173"/>
      <c r="AD3" s="161"/>
    </row>
    <row r="4" spans="1:30" s="4" customFormat="1" ht="20.100000000000001" customHeight="1" x14ac:dyDescent="0.3">
      <c r="A4" s="158" t="s">
        <v>2</v>
      </c>
      <c r="B4" s="133">
        <v>3</v>
      </c>
      <c r="C4" s="10" t="s">
        <v>64</v>
      </c>
      <c r="D4" s="11" t="s">
        <v>62</v>
      </c>
      <c r="E4" s="11" t="s">
        <v>63</v>
      </c>
      <c r="F4" s="12">
        <v>25.17</v>
      </c>
      <c r="G4" s="13"/>
      <c r="H4" s="14">
        <v>22.67</v>
      </c>
      <c r="I4" s="13"/>
      <c r="J4" s="14">
        <v>26.92</v>
      </c>
      <c r="K4" s="13"/>
      <c r="L4" s="14">
        <v>27.22</v>
      </c>
      <c r="M4" s="13"/>
      <c r="N4" s="14">
        <v>43.23</v>
      </c>
      <c r="O4" s="13"/>
      <c r="P4" s="14">
        <v>27.44</v>
      </c>
      <c r="Q4" s="13"/>
      <c r="R4" s="14">
        <v>24.64</v>
      </c>
      <c r="S4" s="13"/>
      <c r="T4" s="14">
        <v>25.53</v>
      </c>
      <c r="U4" s="13"/>
      <c r="V4" s="14">
        <v>27.72</v>
      </c>
      <c r="W4" s="13"/>
      <c r="X4" s="14">
        <v>25.04</v>
      </c>
      <c r="Y4" s="13"/>
      <c r="Z4" s="14">
        <v>42.02</v>
      </c>
      <c r="AA4" s="13"/>
      <c r="AB4" s="15">
        <f t="shared" ref="AB4:AB30" si="0">SUM(F4:AA4)</f>
        <v>317.60000000000002</v>
      </c>
      <c r="AC4" s="16">
        <v>1</v>
      </c>
      <c r="AD4" s="16">
        <v>1</v>
      </c>
    </row>
    <row r="5" spans="1:30" s="4" customFormat="1" ht="20.100000000000001" customHeight="1" x14ac:dyDescent="0.3">
      <c r="A5" s="137" t="s">
        <v>2</v>
      </c>
      <c r="B5" s="136">
        <v>8</v>
      </c>
      <c r="C5" s="21" t="s">
        <v>61</v>
      </c>
      <c r="D5" s="22" t="s">
        <v>62</v>
      </c>
      <c r="E5" s="22" t="s">
        <v>63</v>
      </c>
      <c r="F5" s="23">
        <v>22.88</v>
      </c>
      <c r="G5" s="24"/>
      <c r="H5" s="25">
        <v>20.09</v>
      </c>
      <c r="I5" s="24"/>
      <c r="J5" s="25">
        <v>22.36</v>
      </c>
      <c r="K5" s="24"/>
      <c r="L5" s="25">
        <v>25.14</v>
      </c>
      <c r="M5" s="24"/>
      <c r="N5" s="25">
        <v>44.91</v>
      </c>
      <c r="O5" s="24" t="s">
        <v>17</v>
      </c>
      <c r="P5" s="25">
        <v>23.46</v>
      </c>
      <c r="Q5" s="24"/>
      <c r="R5" s="25">
        <v>24.03</v>
      </c>
      <c r="S5" s="24"/>
      <c r="T5" s="25">
        <v>24.37</v>
      </c>
      <c r="U5" s="24"/>
      <c r="V5" s="25">
        <v>27.18</v>
      </c>
      <c r="W5" s="24"/>
      <c r="X5" s="25">
        <v>22.3</v>
      </c>
      <c r="Y5" s="24"/>
      <c r="Z5" s="25">
        <v>61.12</v>
      </c>
      <c r="AA5" s="24" t="s">
        <v>69</v>
      </c>
      <c r="AB5" s="26">
        <f t="shared" si="0"/>
        <v>317.84000000000003</v>
      </c>
      <c r="AC5" s="27">
        <v>2</v>
      </c>
      <c r="AD5" s="27">
        <v>2</v>
      </c>
    </row>
    <row r="6" spans="1:30" s="4" customFormat="1" ht="20.100000000000001" customHeight="1" x14ac:dyDescent="0.3">
      <c r="A6" s="137" t="s">
        <v>2</v>
      </c>
      <c r="B6" s="136">
        <v>18</v>
      </c>
      <c r="C6" s="21" t="s">
        <v>96</v>
      </c>
      <c r="D6" s="22" t="s">
        <v>6</v>
      </c>
      <c r="E6" s="22" t="s">
        <v>97</v>
      </c>
      <c r="F6" s="23">
        <v>24.07</v>
      </c>
      <c r="G6" s="24"/>
      <c r="H6" s="25">
        <v>21.49</v>
      </c>
      <c r="I6" s="24"/>
      <c r="J6" s="25">
        <v>25.88</v>
      </c>
      <c r="K6" s="24"/>
      <c r="L6" s="25">
        <v>27.68</v>
      </c>
      <c r="M6" s="24"/>
      <c r="N6" s="25">
        <v>42.64</v>
      </c>
      <c r="O6" s="24"/>
      <c r="P6" s="25">
        <v>27.21</v>
      </c>
      <c r="Q6" s="24"/>
      <c r="R6" s="25">
        <v>25.83</v>
      </c>
      <c r="S6" s="24"/>
      <c r="T6" s="25">
        <v>27.03</v>
      </c>
      <c r="U6" s="24"/>
      <c r="V6" s="25">
        <v>28.24</v>
      </c>
      <c r="W6" s="24"/>
      <c r="X6" s="25">
        <v>23.67</v>
      </c>
      <c r="Y6" s="24"/>
      <c r="Z6" s="25">
        <v>46.2</v>
      </c>
      <c r="AA6" s="24" t="s">
        <v>17</v>
      </c>
      <c r="AB6" s="26">
        <f t="shared" si="0"/>
        <v>319.94</v>
      </c>
      <c r="AC6" s="27">
        <v>3</v>
      </c>
      <c r="AD6" s="27">
        <v>3</v>
      </c>
    </row>
    <row r="7" spans="1:30" s="4" customFormat="1" ht="20.100000000000001" customHeight="1" x14ac:dyDescent="0.3">
      <c r="A7" s="137" t="s">
        <v>2</v>
      </c>
      <c r="B7" s="136">
        <v>1</v>
      </c>
      <c r="C7" s="21" t="s">
        <v>68</v>
      </c>
      <c r="D7" s="22" t="s">
        <v>6</v>
      </c>
      <c r="E7" s="22" t="s">
        <v>54</v>
      </c>
      <c r="F7" s="23">
        <v>25.41</v>
      </c>
      <c r="G7" s="24"/>
      <c r="H7" s="25">
        <v>21.75</v>
      </c>
      <c r="I7" s="24"/>
      <c r="J7" s="25">
        <v>27.38</v>
      </c>
      <c r="K7" s="24"/>
      <c r="L7" s="25">
        <v>27.68</v>
      </c>
      <c r="M7" s="24"/>
      <c r="N7" s="25">
        <v>44.12</v>
      </c>
      <c r="O7" s="24"/>
      <c r="P7" s="25">
        <v>26.79</v>
      </c>
      <c r="Q7" s="24"/>
      <c r="R7" s="25">
        <v>25.5</v>
      </c>
      <c r="S7" s="24"/>
      <c r="T7" s="25">
        <v>25.37</v>
      </c>
      <c r="U7" s="24"/>
      <c r="V7" s="25">
        <v>29.64</v>
      </c>
      <c r="W7" s="24"/>
      <c r="X7" s="25">
        <v>24.06</v>
      </c>
      <c r="Y7" s="24"/>
      <c r="Z7" s="25">
        <v>47.01</v>
      </c>
      <c r="AA7" s="24" t="s">
        <v>17</v>
      </c>
      <c r="AB7" s="26">
        <f t="shared" si="0"/>
        <v>324.70999999999998</v>
      </c>
      <c r="AC7" s="27">
        <v>4</v>
      </c>
      <c r="AD7" s="27">
        <v>4</v>
      </c>
    </row>
    <row r="8" spans="1:30" s="4" customFormat="1" ht="20.100000000000001" customHeight="1" x14ac:dyDescent="0.3">
      <c r="A8" s="137" t="s">
        <v>2</v>
      </c>
      <c r="B8" s="136">
        <v>11</v>
      </c>
      <c r="C8" s="21" t="s">
        <v>34</v>
      </c>
      <c r="D8" s="22" t="s">
        <v>6</v>
      </c>
      <c r="E8" s="22" t="s">
        <v>51</v>
      </c>
      <c r="F8" s="23">
        <v>24.94</v>
      </c>
      <c r="G8" s="24"/>
      <c r="H8" s="25">
        <v>22.52</v>
      </c>
      <c r="I8" s="24"/>
      <c r="J8" s="25">
        <v>24.17</v>
      </c>
      <c r="K8" s="24"/>
      <c r="L8" s="25">
        <v>27.32</v>
      </c>
      <c r="M8" s="24"/>
      <c r="N8" s="25">
        <v>43.54</v>
      </c>
      <c r="O8" s="24"/>
      <c r="P8" s="25">
        <v>27.19</v>
      </c>
      <c r="Q8" s="24"/>
      <c r="R8" s="25">
        <v>37.81</v>
      </c>
      <c r="S8" s="24" t="s">
        <v>69</v>
      </c>
      <c r="T8" s="25">
        <v>26.46</v>
      </c>
      <c r="U8" s="24"/>
      <c r="V8" s="25">
        <v>28.1</v>
      </c>
      <c r="W8" s="24"/>
      <c r="X8" s="25">
        <v>24.51</v>
      </c>
      <c r="Y8" s="24"/>
      <c r="Z8" s="25">
        <v>40.53</v>
      </c>
      <c r="AA8" s="24"/>
      <c r="AB8" s="26">
        <f t="shared" si="0"/>
        <v>327.09000000000003</v>
      </c>
      <c r="AC8" s="27">
        <v>5</v>
      </c>
      <c r="AD8" s="27">
        <v>5</v>
      </c>
    </row>
    <row r="9" spans="1:30" s="4" customFormat="1" ht="20.100000000000001" customHeight="1" x14ac:dyDescent="0.3">
      <c r="A9" s="137" t="s">
        <v>2</v>
      </c>
      <c r="B9" s="136">
        <v>12</v>
      </c>
      <c r="C9" s="21" t="s">
        <v>58</v>
      </c>
      <c r="D9" s="22" t="s">
        <v>6</v>
      </c>
      <c r="E9" s="22" t="s">
        <v>51</v>
      </c>
      <c r="F9" s="23">
        <v>24.17</v>
      </c>
      <c r="G9" s="24"/>
      <c r="H9" s="25">
        <v>21.03</v>
      </c>
      <c r="I9" s="24"/>
      <c r="J9" s="25">
        <v>26.51</v>
      </c>
      <c r="K9" s="24"/>
      <c r="L9" s="25">
        <v>27.5</v>
      </c>
      <c r="M9" s="24"/>
      <c r="N9" s="25">
        <v>44.44</v>
      </c>
      <c r="O9" s="24"/>
      <c r="P9" s="25">
        <v>26</v>
      </c>
      <c r="Q9" s="24"/>
      <c r="R9" s="25">
        <v>25.33</v>
      </c>
      <c r="S9" s="24"/>
      <c r="T9" s="25">
        <v>37.46</v>
      </c>
      <c r="U9" s="24" t="s">
        <v>69</v>
      </c>
      <c r="V9" s="25">
        <v>35.020000000000003</v>
      </c>
      <c r="W9" s="24" t="s">
        <v>79</v>
      </c>
      <c r="X9" s="25">
        <v>23.71</v>
      </c>
      <c r="Y9" s="24"/>
      <c r="Z9" s="25">
        <v>61.12</v>
      </c>
      <c r="AA9" s="24" t="s">
        <v>69</v>
      </c>
      <c r="AB9" s="26">
        <f t="shared" si="0"/>
        <v>352.29</v>
      </c>
      <c r="AC9" s="27">
        <v>6</v>
      </c>
      <c r="AD9" s="27">
        <v>8</v>
      </c>
    </row>
    <row r="10" spans="1:30" s="4" customFormat="1" ht="20.100000000000001" customHeight="1" x14ac:dyDescent="0.3">
      <c r="A10" s="137" t="s">
        <v>2</v>
      </c>
      <c r="B10" s="136">
        <v>17</v>
      </c>
      <c r="C10" s="21" t="s">
        <v>74</v>
      </c>
      <c r="D10" s="22" t="s">
        <v>48</v>
      </c>
      <c r="E10" s="22" t="s">
        <v>52</v>
      </c>
      <c r="F10" s="23">
        <v>27.28</v>
      </c>
      <c r="G10" s="24"/>
      <c r="H10" s="25">
        <v>22.89</v>
      </c>
      <c r="I10" s="24"/>
      <c r="J10" s="25">
        <v>29.43</v>
      </c>
      <c r="K10" s="24"/>
      <c r="L10" s="25">
        <v>33.39</v>
      </c>
      <c r="M10" s="24"/>
      <c r="N10" s="25">
        <v>46.76</v>
      </c>
      <c r="O10" s="24"/>
      <c r="P10" s="25">
        <v>30.15</v>
      </c>
      <c r="Q10" s="24"/>
      <c r="R10" s="25">
        <v>33.03</v>
      </c>
      <c r="S10" s="24" t="s">
        <v>17</v>
      </c>
      <c r="T10" s="25">
        <v>29.33</v>
      </c>
      <c r="U10" s="24"/>
      <c r="V10" s="25">
        <v>30.97</v>
      </c>
      <c r="W10" s="24"/>
      <c r="X10" s="25">
        <v>28.89</v>
      </c>
      <c r="Y10" s="24"/>
      <c r="Z10" s="25">
        <v>55.4</v>
      </c>
      <c r="AA10" s="24"/>
      <c r="AB10" s="26">
        <f t="shared" si="0"/>
        <v>367.52</v>
      </c>
      <c r="AC10" s="27">
        <v>7</v>
      </c>
      <c r="AD10" s="27">
        <v>14</v>
      </c>
    </row>
    <row r="11" spans="1:30" s="4" customFormat="1" ht="20.100000000000001" customHeight="1" x14ac:dyDescent="0.3">
      <c r="A11" s="137" t="s">
        <v>2</v>
      </c>
      <c r="B11" s="136">
        <v>7</v>
      </c>
      <c r="C11" s="21" t="s">
        <v>102</v>
      </c>
      <c r="D11" s="22" t="s">
        <v>70</v>
      </c>
      <c r="E11" s="22" t="s">
        <v>87</v>
      </c>
      <c r="F11" s="23">
        <v>26.63</v>
      </c>
      <c r="G11" s="24"/>
      <c r="H11" s="25">
        <v>24.44</v>
      </c>
      <c r="I11" s="24"/>
      <c r="J11" s="25">
        <v>29.6</v>
      </c>
      <c r="K11" s="24"/>
      <c r="L11" s="25">
        <v>31.17</v>
      </c>
      <c r="M11" s="24"/>
      <c r="N11" s="25">
        <v>48.5</v>
      </c>
      <c r="O11" s="24"/>
      <c r="P11" s="25">
        <v>33.82</v>
      </c>
      <c r="Q11" s="24" t="s">
        <v>69</v>
      </c>
      <c r="R11" s="25">
        <v>29.76</v>
      </c>
      <c r="S11" s="24"/>
      <c r="T11" s="25">
        <v>29.27</v>
      </c>
      <c r="U11" s="24"/>
      <c r="V11" s="25">
        <v>48.34</v>
      </c>
      <c r="W11" s="24" t="s">
        <v>69</v>
      </c>
      <c r="X11" s="25">
        <v>27.23</v>
      </c>
      <c r="Y11" s="24"/>
      <c r="Z11" s="25">
        <v>61.12</v>
      </c>
      <c r="AA11" s="24" t="s">
        <v>69</v>
      </c>
      <c r="AB11" s="26">
        <f t="shared" si="0"/>
        <v>389.88</v>
      </c>
      <c r="AC11" s="27">
        <v>8</v>
      </c>
      <c r="AD11" s="27">
        <v>16</v>
      </c>
    </row>
    <row r="12" spans="1:30" s="4" customFormat="1" ht="20.100000000000001" customHeight="1" x14ac:dyDescent="0.3">
      <c r="A12" s="137" t="s">
        <v>2</v>
      </c>
      <c r="B12" s="136">
        <v>6</v>
      </c>
      <c r="C12" s="21" t="s">
        <v>67</v>
      </c>
      <c r="D12" s="22" t="s">
        <v>55</v>
      </c>
      <c r="E12" s="22" t="s">
        <v>54</v>
      </c>
      <c r="F12" s="23">
        <v>26.75</v>
      </c>
      <c r="G12" s="24"/>
      <c r="H12" s="25">
        <v>21.91</v>
      </c>
      <c r="I12" s="24"/>
      <c r="J12" s="25">
        <v>46.46</v>
      </c>
      <c r="K12" s="24"/>
      <c r="L12" s="25">
        <v>36.17</v>
      </c>
      <c r="M12" s="24" t="s">
        <v>69</v>
      </c>
      <c r="N12" s="25">
        <v>46.46</v>
      </c>
      <c r="O12" s="24"/>
      <c r="P12" s="25">
        <v>28.76</v>
      </c>
      <c r="Q12" s="24"/>
      <c r="R12" s="25">
        <v>32.81</v>
      </c>
      <c r="S12" s="24"/>
      <c r="T12" s="25">
        <v>32.46</v>
      </c>
      <c r="U12" s="24"/>
      <c r="V12" s="25">
        <v>43.34</v>
      </c>
      <c r="W12" s="24"/>
      <c r="X12" s="25">
        <v>27.14</v>
      </c>
      <c r="Y12" s="24"/>
      <c r="Z12" s="25">
        <v>56.12</v>
      </c>
      <c r="AA12" s="24"/>
      <c r="AB12" s="26">
        <f t="shared" si="0"/>
        <v>398.38</v>
      </c>
      <c r="AC12" s="27">
        <v>9</v>
      </c>
      <c r="AD12" s="27">
        <v>17</v>
      </c>
    </row>
    <row r="13" spans="1:30" s="4" customFormat="1" ht="20.100000000000001" customHeight="1" x14ac:dyDescent="0.3">
      <c r="A13" s="142" t="s">
        <v>2</v>
      </c>
      <c r="B13" s="141">
        <v>4</v>
      </c>
      <c r="C13" s="32" t="s">
        <v>65</v>
      </c>
      <c r="D13" s="33" t="s">
        <v>56</v>
      </c>
      <c r="E13" s="33" t="s">
        <v>66</v>
      </c>
      <c r="F13" s="34">
        <v>27.06</v>
      </c>
      <c r="G13" s="35"/>
      <c r="H13" s="36">
        <v>22.52</v>
      </c>
      <c r="I13" s="35"/>
      <c r="J13" s="36">
        <v>30.34</v>
      </c>
      <c r="K13" s="35"/>
      <c r="L13" s="36">
        <v>29.73</v>
      </c>
      <c r="M13" s="35"/>
      <c r="N13" s="36">
        <v>53.5</v>
      </c>
      <c r="O13" s="35" t="s">
        <v>69</v>
      </c>
      <c r="P13" s="36">
        <v>28.82</v>
      </c>
      <c r="Q13" s="35"/>
      <c r="R13" s="36">
        <v>37.81</v>
      </c>
      <c r="S13" s="35" t="s">
        <v>69</v>
      </c>
      <c r="T13" s="36">
        <v>27.78</v>
      </c>
      <c r="U13" s="35"/>
      <c r="V13" s="36">
        <v>53.34</v>
      </c>
      <c r="W13" s="35" t="s">
        <v>44</v>
      </c>
      <c r="X13" s="36">
        <v>37.229999999999997</v>
      </c>
      <c r="Y13" s="35" t="s">
        <v>44</v>
      </c>
      <c r="Z13" s="36">
        <v>66.12</v>
      </c>
      <c r="AA13" s="35" t="s">
        <v>44</v>
      </c>
      <c r="AB13" s="37">
        <f t="shared" si="0"/>
        <v>414.25</v>
      </c>
      <c r="AC13" s="38">
        <v>10</v>
      </c>
      <c r="AD13" s="38">
        <v>22</v>
      </c>
    </row>
    <row r="14" spans="1:30" s="4" customFormat="1" ht="20.100000000000001" customHeight="1" x14ac:dyDescent="0.3">
      <c r="A14" s="151" t="s">
        <v>4</v>
      </c>
      <c r="B14" s="152">
        <v>14.5</v>
      </c>
      <c r="C14" s="156" t="s">
        <v>100</v>
      </c>
      <c r="D14" s="44" t="s">
        <v>119</v>
      </c>
      <c r="E14" s="44" t="s">
        <v>101</v>
      </c>
      <c r="F14" s="45">
        <v>32.299999999999997</v>
      </c>
      <c r="G14" s="46" t="s">
        <v>69</v>
      </c>
      <c r="H14" s="47">
        <v>22.63</v>
      </c>
      <c r="I14" s="46"/>
      <c r="J14" s="47">
        <v>29.19</v>
      </c>
      <c r="K14" s="46"/>
      <c r="L14" s="47">
        <v>31.7</v>
      </c>
      <c r="M14" s="46"/>
      <c r="N14" s="47">
        <v>51.61</v>
      </c>
      <c r="O14" s="46" t="s">
        <v>69</v>
      </c>
      <c r="P14" s="47">
        <v>28.78</v>
      </c>
      <c r="Q14" s="46"/>
      <c r="R14" s="47">
        <v>28.87</v>
      </c>
      <c r="S14" s="46"/>
      <c r="T14" s="47">
        <v>28.1</v>
      </c>
      <c r="U14" s="46"/>
      <c r="V14" s="47">
        <v>37.4</v>
      </c>
      <c r="W14" s="46" t="s">
        <v>69</v>
      </c>
      <c r="X14" s="47">
        <v>25.79</v>
      </c>
      <c r="Y14" s="46"/>
      <c r="Z14" s="47">
        <v>45.97</v>
      </c>
      <c r="AA14" s="46"/>
      <c r="AB14" s="48">
        <f t="shared" si="0"/>
        <v>362.34000000000003</v>
      </c>
      <c r="AC14" s="49">
        <v>1</v>
      </c>
      <c r="AD14" s="49">
        <v>10</v>
      </c>
    </row>
    <row r="15" spans="1:30" s="4" customFormat="1" ht="20.100000000000001" customHeight="1" x14ac:dyDescent="0.3">
      <c r="A15" s="137" t="s">
        <v>4</v>
      </c>
      <c r="B15" s="136">
        <v>20</v>
      </c>
      <c r="C15" s="21" t="s">
        <v>88</v>
      </c>
      <c r="D15" s="22" t="s">
        <v>56</v>
      </c>
      <c r="E15" s="22" t="s">
        <v>89</v>
      </c>
      <c r="F15" s="23">
        <v>27.63</v>
      </c>
      <c r="G15" s="24"/>
      <c r="H15" s="25">
        <v>22.8</v>
      </c>
      <c r="I15" s="24"/>
      <c r="J15" s="25">
        <v>28.22</v>
      </c>
      <c r="K15" s="24"/>
      <c r="L15" s="25">
        <v>29.97</v>
      </c>
      <c r="M15" s="24"/>
      <c r="N15" s="25">
        <v>45.66</v>
      </c>
      <c r="O15" s="24"/>
      <c r="P15" s="25">
        <v>27.23</v>
      </c>
      <c r="Q15" s="24"/>
      <c r="R15" s="25">
        <v>26.93</v>
      </c>
      <c r="S15" s="24"/>
      <c r="T15" s="25">
        <v>28.45</v>
      </c>
      <c r="U15" s="24"/>
      <c r="V15" s="25">
        <v>30.8</v>
      </c>
      <c r="W15" s="24"/>
      <c r="X15" s="25">
        <v>25.02</v>
      </c>
      <c r="Y15" s="24"/>
      <c r="Z15" s="25">
        <v>71.08</v>
      </c>
      <c r="AA15" s="24" t="s">
        <v>69</v>
      </c>
      <c r="AB15" s="26">
        <f t="shared" si="0"/>
        <v>363.78999999999996</v>
      </c>
      <c r="AC15" s="27">
        <v>2</v>
      </c>
      <c r="AD15" s="27">
        <v>11</v>
      </c>
    </row>
    <row r="16" spans="1:30" s="4" customFormat="1" ht="20.100000000000001" customHeight="1" x14ac:dyDescent="0.3">
      <c r="A16" s="137" t="s">
        <v>4</v>
      </c>
      <c r="B16" s="136">
        <v>15</v>
      </c>
      <c r="C16" s="21" t="s">
        <v>98</v>
      </c>
      <c r="D16" s="22" t="s">
        <v>70</v>
      </c>
      <c r="E16" s="22" t="s">
        <v>99</v>
      </c>
      <c r="F16" s="23">
        <v>25.55</v>
      </c>
      <c r="G16" s="24"/>
      <c r="H16" s="25">
        <v>27.17</v>
      </c>
      <c r="I16" s="24" t="s">
        <v>17</v>
      </c>
      <c r="J16" s="25">
        <v>30.54</v>
      </c>
      <c r="K16" s="24"/>
      <c r="L16" s="25">
        <v>29.01</v>
      </c>
      <c r="M16" s="24"/>
      <c r="N16" s="25">
        <v>46.61</v>
      </c>
      <c r="O16" s="24"/>
      <c r="P16" s="25">
        <v>28.02</v>
      </c>
      <c r="Q16" s="24"/>
      <c r="R16" s="25">
        <v>26.14</v>
      </c>
      <c r="S16" s="24"/>
      <c r="T16" s="25">
        <v>29.17</v>
      </c>
      <c r="U16" s="24"/>
      <c r="V16" s="25">
        <v>37.4</v>
      </c>
      <c r="W16" s="24" t="s">
        <v>69</v>
      </c>
      <c r="X16" s="25">
        <v>34.06</v>
      </c>
      <c r="Y16" s="24" t="s">
        <v>17</v>
      </c>
      <c r="Z16" s="25">
        <v>50.97</v>
      </c>
      <c r="AA16" s="24" t="s">
        <v>69</v>
      </c>
      <c r="AB16" s="26">
        <f t="shared" si="0"/>
        <v>364.64</v>
      </c>
      <c r="AC16" s="27">
        <v>3</v>
      </c>
      <c r="AD16" s="27">
        <v>12</v>
      </c>
    </row>
    <row r="17" spans="1:30" s="4" customFormat="1" ht="20.100000000000001" customHeight="1" x14ac:dyDescent="0.3">
      <c r="A17" s="137" t="s">
        <v>4</v>
      </c>
      <c r="B17" s="136">
        <v>16</v>
      </c>
      <c r="C17" s="21" t="s">
        <v>77</v>
      </c>
      <c r="D17" s="22" t="s">
        <v>70</v>
      </c>
      <c r="E17" s="22" t="s">
        <v>78</v>
      </c>
      <c r="F17" s="23">
        <v>27.3</v>
      </c>
      <c r="G17" s="24"/>
      <c r="H17" s="25">
        <v>21.95</v>
      </c>
      <c r="I17" s="24"/>
      <c r="J17" s="25">
        <v>30.6</v>
      </c>
      <c r="K17" s="24" t="s">
        <v>17</v>
      </c>
      <c r="L17" s="25">
        <v>36.700000000000003</v>
      </c>
      <c r="M17" s="24" t="s">
        <v>69</v>
      </c>
      <c r="N17" s="25">
        <v>45.23</v>
      </c>
      <c r="O17" s="24"/>
      <c r="P17" s="25">
        <v>26.12</v>
      </c>
      <c r="Q17" s="24"/>
      <c r="R17" s="25">
        <v>26.18</v>
      </c>
      <c r="S17" s="24"/>
      <c r="T17" s="25">
        <v>25.27</v>
      </c>
      <c r="U17" s="24"/>
      <c r="V17" s="25">
        <v>32.4</v>
      </c>
      <c r="W17" s="24"/>
      <c r="X17" s="25">
        <v>34.79</v>
      </c>
      <c r="Y17" s="24"/>
      <c r="Z17" s="25">
        <v>60.82</v>
      </c>
      <c r="AA17" s="24" t="s">
        <v>17</v>
      </c>
      <c r="AB17" s="26">
        <f t="shared" si="0"/>
        <v>367.36</v>
      </c>
      <c r="AC17" s="27">
        <v>4</v>
      </c>
      <c r="AD17" s="27">
        <v>13</v>
      </c>
    </row>
    <row r="18" spans="1:30" s="4" customFormat="1" ht="20.100000000000001" customHeight="1" x14ac:dyDescent="0.25">
      <c r="A18" s="137" t="s">
        <v>4</v>
      </c>
      <c r="B18" s="136">
        <v>24</v>
      </c>
      <c r="C18" s="51" t="s">
        <v>82</v>
      </c>
      <c r="D18" s="22" t="s">
        <v>70</v>
      </c>
      <c r="E18" s="22" t="s">
        <v>80</v>
      </c>
      <c r="F18" s="23">
        <v>26.73</v>
      </c>
      <c r="G18" s="24"/>
      <c r="H18" s="25">
        <v>30.92</v>
      </c>
      <c r="I18" s="24" t="s">
        <v>69</v>
      </c>
      <c r="J18" s="25">
        <v>29.93</v>
      </c>
      <c r="K18" s="24"/>
      <c r="L18" s="25">
        <v>30.78</v>
      </c>
      <c r="M18" s="24"/>
      <c r="N18" s="25">
        <v>54.5</v>
      </c>
      <c r="O18" s="24" t="s">
        <v>69</v>
      </c>
      <c r="P18" s="25">
        <v>28.25</v>
      </c>
      <c r="Q18" s="24"/>
      <c r="R18" s="25">
        <v>35.85</v>
      </c>
      <c r="S18" s="24"/>
      <c r="T18" s="25">
        <v>24.7</v>
      </c>
      <c r="U18" s="24"/>
      <c r="V18" s="25">
        <v>35.74</v>
      </c>
      <c r="W18" s="24"/>
      <c r="X18" s="25">
        <v>27.79</v>
      </c>
      <c r="Y18" s="24"/>
      <c r="Z18" s="25">
        <v>76.08</v>
      </c>
      <c r="AA18" s="24" t="s">
        <v>44</v>
      </c>
      <c r="AB18" s="26">
        <f t="shared" si="0"/>
        <v>401.27000000000004</v>
      </c>
      <c r="AC18" s="27">
        <v>5</v>
      </c>
      <c r="AD18" s="27">
        <v>19</v>
      </c>
    </row>
    <row r="19" spans="1:30" s="4" customFormat="1" ht="20.100000000000001" customHeight="1" x14ac:dyDescent="0.3">
      <c r="A19" s="137" t="s">
        <v>4</v>
      </c>
      <c r="B19" s="136">
        <v>21</v>
      </c>
      <c r="C19" s="21" t="s">
        <v>91</v>
      </c>
      <c r="D19" s="22" t="s">
        <v>70</v>
      </c>
      <c r="E19" s="22" t="s">
        <v>92</v>
      </c>
      <c r="F19" s="23">
        <v>32.799999999999997</v>
      </c>
      <c r="G19" s="24" t="s">
        <v>69</v>
      </c>
      <c r="H19" s="25">
        <v>25.92</v>
      </c>
      <c r="I19" s="24"/>
      <c r="J19" s="25">
        <v>34.950000000000003</v>
      </c>
      <c r="K19" s="24"/>
      <c r="L19" s="25">
        <v>31.81</v>
      </c>
      <c r="M19" s="24"/>
      <c r="N19" s="25">
        <v>54.5</v>
      </c>
      <c r="O19" s="24" t="s">
        <v>69</v>
      </c>
      <c r="P19" s="25">
        <v>30.4</v>
      </c>
      <c r="Q19" s="24"/>
      <c r="R19" s="25">
        <v>28.6</v>
      </c>
      <c r="S19" s="24"/>
      <c r="T19" s="25">
        <v>33.450000000000003</v>
      </c>
      <c r="U19" s="24" t="s">
        <v>69</v>
      </c>
      <c r="V19" s="25">
        <v>40.74</v>
      </c>
      <c r="W19" s="24" t="s">
        <v>69</v>
      </c>
      <c r="X19" s="25">
        <v>28.97</v>
      </c>
      <c r="Y19" s="24"/>
      <c r="Z19" s="25">
        <v>66.08</v>
      </c>
      <c r="AA19" s="24"/>
      <c r="AB19" s="26">
        <f t="shared" si="0"/>
        <v>408.21999999999997</v>
      </c>
      <c r="AC19" s="27">
        <v>6</v>
      </c>
      <c r="AD19" s="27">
        <v>20</v>
      </c>
    </row>
    <row r="20" spans="1:30" s="4" customFormat="1" ht="20.100000000000001" customHeight="1" x14ac:dyDescent="0.3">
      <c r="A20" s="142" t="s">
        <v>4</v>
      </c>
      <c r="B20" s="141">
        <v>22</v>
      </c>
      <c r="C20" s="32" t="s">
        <v>93</v>
      </c>
      <c r="D20" s="33" t="s">
        <v>94</v>
      </c>
      <c r="E20" s="33" t="s">
        <v>95</v>
      </c>
      <c r="F20" s="34">
        <v>27.8</v>
      </c>
      <c r="G20" s="35"/>
      <c r="H20" s="36">
        <v>24.78</v>
      </c>
      <c r="I20" s="35"/>
      <c r="J20" s="36">
        <v>39.950000000000003</v>
      </c>
      <c r="K20" s="35" t="s">
        <v>69</v>
      </c>
      <c r="L20" s="36">
        <v>31.64</v>
      </c>
      <c r="M20" s="35"/>
      <c r="N20" s="36">
        <v>49.5</v>
      </c>
      <c r="O20" s="35"/>
      <c r="P20" s="36">
        <v>28.51</v>
      </c>
      <c r="Q20" s="35"/>
      <c r="R20" s="36">
        <v>40.85</v>
      </c>
      <c r="S20" s="35" t="s">
        <v>69</v>
      </c>
      <c r="T20" s="36">
        <v>33.450000000000003</v>
      </c>
      <c r="U20" s="35" t="s">
        <v>69</v>
      </c>
      <c r="V20" s="36">
        <v>31.55</v>
      </c>
      <c r="W20" s="35"/>
      <c r="X20" s="36">
        <v>29.96</v>
      </c>
      <c r="Y20" s="35"/>
      <c r="Z20" s="36">
        <v>76.08</v>
      </c>
      <c r="AA20" s="35" t="s">
        <v>44</v>
      </c>
      <c r="AB20" s="37">
        <f t="shared" si="0"/>
        <v>414.07</v>
      </c>
      <c r="AC20" s="38">
        <v>7</v>
      </c>
      <c r="AD20" s="38">
        <v>21</v>
      </c>
    </row>
    <row r="21" spans="1:30" s="4" customFormat="1" ht="20.100000000000001" customHeight="1" x14ac:dyDescent="0.3">
      <c r="A21" s="147" t="s">
        <v>117</v>
      </c>
      <c r="B21" s="148">
        <v>2</v>
      </c>
      <c r="C21" s="149" t="s">
        <v>38</v>
      </c>
      <c r="D21" s="73" t="s">
        <v>62</v>
      </c>
      <c r="E21" s="73" t="s">
        <v>63</v>
      </c>
      <c r="F21" s="74">
        <v>23.33</v>
      </c>
      <c r="G21" s="75"/>
      <c r="H21" s="76">
        <v>21.09</v>
      </c>
      <c r="I21" s="75"/>
      <c r="J21" s="76">
        <v>23.49</v>
      </c>
      <c r="K21" s="75"/>
      <c r="L21" s="76">
        <v>27.09</v>
      </c>
      <c r="M21" s="75"/>
      <c r="N21" s="76">
        <v>39.56</v>
      </c>
      <c r="O21" s="75"/>
      <c r="P21" s="76">
        <v>26.01</v>
      </c>
      <c r="Q21" s="75"/>
      <c r="R21" s="76">
        <v>26.72</v>
      </c>
      <c r="S21" s="75"/>
      <c r="T21" s="76">
        <v>24.53</v>
      </c>
      <c r="U21" s="75"/>
      <c r="V21" s="76">
        <v>28.21</v>
      </c>
      <c r="W21" s="75"/>
      <c r="X21" s="76">
        <v>22.79</v>
      </c>
      <c r="Y21" s="75"/>
      <c r="Z21" s="76">
        <v>79.069999999999993</v>
      </c>
      <c r="AA21" s="75" t="s">
        <v>69</v>
      </c>
      <c r="AB21" s="150">
        <f t="shared" si="0"/>
        <v>341.89</v>
      </c>
      <c r="AC21" s="111">
        <v>1</v>
      </c>
      <c r="AD21" s="111">
        <v>6</v>
      </c>
    </row>
    <row r="22" spans="1:30" s="4" customFormat="1" ht="20.100000000000001" customHeight="1" x14ac:dyDescent="0.3">
      <c r="A22" s="135" t="s">
        <v>117</v>
      </c>
      <c r="B22" s="136">
        <v>9</v>
      </c>
      <c r="C22" s="21" t="s">
        <v>59</v>
      </c>
      <c r="D22" s="22" t="s">
        <v>6</v>
      </c>
      <c r="E22" s="22" t="s">
        <v>51</v>
      </c>
      <c r="F22" s="23">
        <v>25.22</v>
      </c>
      <c r="G22" s="24"/>
      <c r="H22" s="25">
        <v>21.37</v>
      </c>
      <c r="I22" s="24"/>
      <c r="J22" s="25">
        <v>26.46</v>
      </c>
      <c r="K22" s="24"/>
      <c r="L22" s="25">
        <v>28.65</v>
      </c>
      <c r="M22" s="24"/>
      <c r="N22" s="25">
        <v>44.74</v>
      </c>
      <c r="O22" s="24"/>
      <c r="P22" s="25">
        <v>28.01</v>
      </c>
      <c r="Q22" s="24"/>
      <c r="R22" s="25">
        <v>26.26</v>
      </c>
      <c r="S22" s="24"/>
      <c r="T22" s="25">
        <v>37.06</v>
      </c>
      <c r="U22" s="24" t="s">
        <v>69</v>
      </c>
      <c r="V22" s="25">
        <v>40.590000000000003</v>
      </c>
      <c r="W22" s="24" t="s">
        <v>69</v>
      </c>
      <c r="X22" s="25">
        <v>24.88</v>
      </c>
      <c r="Y22" s="24"/>
      <c r="Z22" s="25">
        <v>79.069999999999993</v>
      </c>
      <c r="AA22" s="24" t="s">
        <v>69</v>
      </c>
      <c r="AB22" s="26">
        <f t="shared" si="0"/>
        <v>382.31</v>
      </c>
      <c r="AC22" s="27">
        <v>2</v>
      </c>
      <c r="AD22" s="27">
        <v>15</v>
      </c>
    </row>
    <row r="23" spans="1:30" s="4" customFormat="1" ht="20.100000000000001" customHeight="1" x14ac:dyDescent="0.3">
      <c r="A23" s="135" t="s">
        <v>117</v>
      </c>
      <c r="B23" s="136">
        <v>10</v>
      </c>
      <c r="C23" s="21" t="s">
        <v>86</v>
      </c>
      <c r="D23" s="22" t="s">
        <v>70</v>
      </c>
      <c r="E23" s="22" t="s">
        <v>87</v>
      </c>
      <c r="F23" s="23">
        <v>33.299999999999997</v>
      </c>
      <c r="G23" s="24"/>
      <c r="H23" s="25">
        <v>26.7</v>
      </c>
      <c r="I23" s="24"/>
      <c r="J23" s="25">
        <v>37.58</v>
      </c>
      <c r="K23" s="24"/>
      <c r="L23" s="25">
        <v>34.68</v>
      </c>
      <c r="M23" s="24"/>
      <c r="N23" s="25">
        <v>53.57</v>
      </c>
      <c r="O23" s="24"/>
      <c r="P23" s="25">
        <v>32.619999999999997</v>
      </c>
      <c r="Q23" s="24"/>
      <c r="R23" s="25">
        <v>35.729999999999997</v>
      </c>
      <c r="S23" s="24"/>
      <c r="T23" s="25">
        <v>32.06</v>
      </c>
      <c r="U23" s="24"/>
      <c r="V23" s="25">
        <v>35.590000000000003</v>
      </c>
      <c r="W23" s="24"/>
      <c r="X23" s="25">
        <v>30.12</v>
      </c>
      <c r="Y23" s="24"/>
      <c r="Z23" s="25">
        <v>74.069999999999993</v>
      </c>
      <c r="AA23" s="24"/>
      <c r="AB23" s="26">
        <f t="shared" si="0"/>
        <v>426.02000000000004</v>
      </c>
      <c r="AC23" s="27">
        <v>3</v>
      </c>
      <c r="AD23" s="27">
        <v>23</v>
      </c>
    </row>
    <row r="24" spans="1:30" s="4" customFormat="1" ht="20.100000000000001" customHeight="1" x14ac:dyDescent="0.3">
      <c r="A24" s="139" t="s">
        <v>117</v>
      </c>
      <c r="B24" s="136">
        <v>13</v>
      </c>
      <c r="C24" s="21" t="s">
        <v>76</v>
      </c>
      <c r="D24" s="22" t="s">
        <v>55</v>
      </c>
      <c r="E24" s="22" t="s">
        <v>54</v>
      </c>
      <c r="F24" s="23">
        <v>27.21</v>
      </c>
      <c r="G24" s="24"/>
      <c r="H24" s="25">
        <v>25.57</v>
      </c>
      <c r="I24" s="24"/>
      <c r="J24" s="25">
        <v>50.46</v>
      </c>
      <c r="K24" s="24" t="s">
        <v>17</v>
      </c>
      <c r="L24" s="25">
        <v>59.86</v>
      </c>
      <c r="M24" s="24" t="s">
        <v>69</v>
      </c>
      <c r="N24" s="25">
        <v>49.39</v>
      </c>
      <c r="O24" s="24" t="s">
        <v>17</v>
      </c>
      <c r="P24" s="25">
        <v>28.87</v>
      </c>
      <c r="Q24" s="24"/>
      <c r="R24" s="25">
        <v>26.77</v>
      </c>
      <c r="S24" s="24"/>
      <c r="T24" s="25">
        <v>26.03</v>
      </c>
      <c r="U24" s="24"/>
      <c r="V24" s="25">
        <v>73.319999999999993</v>
      </c>
      <c r="W24" s="24" t="s">
        <v>69</v>
      </c>
      <c r="X24" s="25">
        <v>26.14</v>
      </c>
      <c r="Y24" s="24"/>
      <c r="Z24" s="25">
        <v>144.04</v>
      </c>
      <c r="AA24" s="24" t="s">
        <v>69</v>
      </c>
      <c r="AB24" s="26">
        <f t="shared" si="0"/>
        <v>537.66</v>
      </c>
      <c r="AC24" s="27">
        <v>4</v>
      </c>
      <c r="AD24" s="27">
        <v>25</v>
      </c>
    </row>
    <row r="25" spans="1:30" s="4" customFormat="1" ht="20.100000000000001" customHeight="1" x14ac:dyDescent="0.3">
      <c r="A25" s="135" t="s">
        <v>117</v>
      </c>
      <c r="B25" s="136">
        <v>23</v>
      </c>
      <c r="C25" s="21" t="s">
        <v>60</v>
      </c>
      <c r="D25" s="22" t="s">
        <v>56</v>
      </c>
      <c r="E25" s="22" t="s">
        <v>90</v>
      </c>
      <c r="F25" s="23">
        <v>42.02</v>
      </c>
      <c r="G25" s="24"/>
      <c r="H25" s="25">
        <v>31.7</v>
      </c>
      <c r="I25" s="24"/>
      <c r="J25" s="25">
        <v>54.14</v>
      </c>
      <c r="K25" s="24" t="s">
        <v>17</v>
      </c>
      <c r="L25" s="25">
        <v>41.75</v>
      </c>
      <c r="M25" s="24"/>
      <c r="N25" s="25">
        <v>59.61</v>
      </c>
      <c r="O25" s="24"/>
      <c r="P25" s="25">
        <v>36.51</v>
      </c>
      <c r="Q25" s="24"/>
      <c r="R25" s="25">
        <v>39.020000000000003</v>
      </c>
      <c r="S25" s="24"/>
      <c r="T25" s="25">
        <v>39.979999999999997</v>
      </c>
      <c r="U25" s="24"/>
      <c r="V25" s="25">
        <v>40.96</v>
      </c>
      <c r="W25" s="24"/>
      <c r="X25" s="25">
        <v>39.04</v>
      </c>
      <c r="Y25" s="24" t="s">
        <v>17</v>
      </c>
      <c r="Z25" s="25">
        <v>144.04</v>
      </c>
      <c r="AA25" s="24" t="s">
        <v>69</v>
      </c>
      <c r="AB25" s="26">
        <f t="shared" si="0"/>
        <v>568.77</v>
      </c>
      <c r="AC25" s="27">
        <v>5</v>
      </c>
      <c r="AD25" s="27">
        <v>26</v>
      </c>
    </row>
    <row r="26" spans="1:30" s="4" customFormat="1" ht="20.100000000000001" customHeight="1" x14ac:dyDescent="0.3">
      <c r="A26" s="153" t="s">
        <v>117</v>
      </c>
      <c r="B26" s="154">
        <v>14</v>
      </c>
      <c r="C26" s="100" t="s">
        <v>84</v>
      </c>
      <c r="D26" s="101" t="s">
        <v>6</v>
      </c>
      <c r="E26" s="101" t="s">
        <v>87</v>
      </c>
      <c r="F26" s="102">
        <v>56.57</v>
      </c>
      <c r="G26" s="103"/>
      <c r="H26" s="104">
        <v>47.37</v>
      </c>
      <c r="I26" s="103"/>
      <c r="J26" s="104">
        <v>75.37</v>
      </c>
      <c r="K26" s="103"/>
      <c r="L26" s="104">
        <v>54.86</v>
      </c>
      <c r="M26" s="103"/>
      <c r="N26" s="104">
        <v>95.31</v>
      </c>
      <c r="O26" s="103"/>
      <c r="P26" s="104">
        <v>53.12</v>
      </c>
      <c r="Q26" s="103"/>
      <c r="R26" s="104">
        <v>61.27</v>
      </c>
      <c r="S26" s="103"/>
      <c r="T26" s="104">
        <v>54.85</v>
      </c>
      <c r="U26" s="103"/>
      <c r="V26" s="104">
        <v>68.319999999999993</v>
      </c>
      <c r="W26" s="103"/>
      <c r="X26" s="104">
        <v>50.78</v>
      </c>
      <c r="Y26" s="103"/>
      <c r="Z26" s="104">
        <v>139.04</v>
      </c>
      <c r="AA26" s="103"/>
      <c r="AB26" s="155">
        <f t="shared" si="0"/>
        <v>756.8599999999999</v>
      </c>
      <c r="AC26" s="105">
        <v>6</v>
      </c>
      <c r="AD26" s="105">
        <v>27</v>
      </c>
    </row>
    <row r="27" spans="1:30" s="4" customFormat="1" ht="20.100000000000001" customHeight="1" x14ac:dyDescent="0.3">
      <c r="A27" s="157" t="s">
        <v>118</v>
      </c>
      <c r="B27" s="152">
        <v>5</v>
      </c>
      <c r="C27" s="156" t="s">
        <v>85</v>
      </c>
      <c r="D27" s="44" t="s">
        <v>6</v>
      </c>
      <c r="E27" s="44" t="s">
        <v>51</v>
      </c>
      <c r="F27" s="45">
        <v>28.26</v>
      </c>
      <c r="G27" s="46"/>
      <c r="H27" s="47">
        <v>25.55</v>
      </c>
      <c r="I27" s="46"/>
      <c r="J27" s="47">
        <v>33.5</v>
      </c>
      <c r="K27" s="46"/>
      <c r="L27" s="47">
        <v>31.24</v>
      </c>
      <c r="M27" s="46"/>
      <c r="N27" s="47">
        <v>48.51</v>
      </c>
      <c r="O27" s="46"/>
      <c r="P27" s="47">
        <v>30.66</v>
      </c>
      <c r="Q27" s="46"/>
      <c r="R27" s="47">
        <v>34.29</v>
      </c>
      <c r="S27" s="46" t="s">
        <v>17</v>
      </c>
      <c r="T27" s="47">
        <v>35.24</v>
      </c>
      <c r="U27" s="46"/>
      <c r="V27" s="47">
        <v>38.15</v>
      </c>
      <c r="W27" s="46"/>
      <c r="X27" s="47">
        <v>29.27</v>
      </c>
      <c r="Y27" s="46"/>
      <c r="Z27" s="47">
        <v>64.430000000000007</v>
      </c>
      <c r="AA27" s="46"/>
      <c r="AB27" s="48">
        <f t="shared" si="0"/>
        <v>399.09999999999997</v>
      </c>
      <c r="AC27" s="49">
        <v>1</v>
      </c>
      <c r="AD27" s="49">
        <v>18</v>
      </c>
    </row>
    <row r="28" spans="1:30" s="4" customFormat="1" ht="20.100000000000001" customHeight="1" x14ac:dyDescent="0.3">
      <c r="A28" s="146" t="s">
        <v>118</v>
      </c>
      <c r="B28" s="141">
        <v>19</v>
      </c>
      <c r="C28" s="32" t="s">
        <v>75</v>
      </c>
      <c r="D28" s="33" t="s">
        <v>48</v>
      </c>
      <c r="E28" s="33" t="s">
        <v>52</v>
      </c>
      <c r="F28" s="34">
        <v>32.86</v>
      </c>
      <c r="G28" s="35"/>
      <c r="H28" s="36">
        <v>26.83</v>
      </c>
      <c r="I28" s="35"/>
      <c r="J28" s="36">
        <v>38.409999999999997</v>
      </c>
      <c r="K28" s="35"/>
      <c r="L28" s="36">
        <v>33.090000000000003</v>
      </c>
      <c r="M28" s="35"/>
      <c r="N28" s="36">
        <v>51.11</v>
      </c>
      <c r="O28" s="35"/>
      <c r="P28" s="36">
        <v>31.39</v>
      </c>
      <c r="Q28" s="35"/>
      <c r="R28" s="36">
        <v>33.74</v>
      </c>
      <c r="S28" s="35"/>
      <c r="T28" s="36">
        <v>36.340000000000003</v>
      </c>
      <c r="U28" s="35"/>
      <c r="V28" s="36">
        <v>57.87</v>
      </c>
      <c r="W28" s="35"/>
      <c r="X28" s="36">
        <v>30.74</v>
      </c>
      <c r="Y28" s="35"/>
      <c r="Z28" s="36">
        <v>69.430000000000007</v>
      </c>
      <c r="AA28" s="35" t="s">
        <v>69</v>
      </c>
      <c r="AB28" s="37">
        <f t="shared" si="0"/>
        <v>441.81</v>
      </c>
      <c r="AC28" s="38">
        <v>2</v>
      </c>
      <c r="AD28" s="38">
        <v>24</v>
      </c>
    </row>
    <row r="29" spans="1:30" s="4" customFormat="1" ht="19.5" x14ac:dyDescent="0.3">
      <c r="A29" s="147" t="s">
        <v>53</v>
      </c>
      <c r="B29" s="148">
        <v>25</v>
      </c>
      <c r="C29" s="149" t="s">
        <v>49</v>
      </c>
      <c r="D29" s="73" t="s">
        <v>70</v>
      </c>
      <c r="E29" s="73" t="s">
        <v>57</v>
      </c>
      <c r="F29" s="74">
        <v>23.55</v>
      </c>
      <c r="G29" s="75"/>
      <c r="H29" s="76">
        <v>21.3</v>
      </c>
      <c r="I29" s="75"/>
      <c r="J29" s="76">
        <v>27.39</v>
      </c>
      <c r="K29" s="75"/>
      <c r="L29" s="76">
        <v>25.19</v>
      </c>
      <c r="M29" s="75"/>
      <c r="N29" s="76">
        <v>49.35</v>
      </c>
      <c r="O29" s="75"/>
      <c r="P29" s="76">
        <v>25.59</v>
      </c>
      <c r="Q29" s="75"/>
      <c r="R29" s="76">
        <v>23.9</v>
      </c>
      <c r="S29" s="75"/>
      <c r="T29" s="76">
        <v>37.46</v>
      </c>
      <c r="U29" s="75" t="s">
        <v>69</v>
      </c>
      <c r="V29" s="76">
        <v>28.41</v>
      </c>
      <c r="W29" s="75"/>
      <c r="X29" s="76">
        <v>24.13</v>
      </c>
      <c r="Y29" s="75"/>
      <c r="Z29" s="76">
        <v>61.12</v>
      </c>
      <c r="AA29" s="75" t="s">
        <v>69</v>
      </c>
      <c r="AB29" s="150">
        <f t="shared" si="0"/>
        <v>347.39000000000004</v>
      </c>
      <c r="AC29" s="111">
        <v>1</v>
      </c>
      <c r="AD29" s="111">
        <v>7</v>
      </c>
    </row>
    <row r="30" spans="1:30" s="4" customFormat="1" ht="20.25" thickBot="1" x14ac:dyDescent="0.35">
      <c r="A30" s="143" t="s">
        <v>53</v>
      </c>
      <c r="B30" s="141">
        <v>26</v>
      </c>
      <c r="C30" s="32" t="s">
        <v>71</v>
      </c>
      <c r="D30" s="33" t="s">
        <v>72</v>
      </c>
      <c r="E30" s="33" t="s">
        <v>73</v>
      </c>
      <c r="F30" s="34">
        <v>25.23</v>
      </c>
      <c r="G30" s="35"/>
      <c r="H30" s="36">
        <v>22.07</v>
      </c>
      <c r="I30" s="35"/>
      <c r="J30" s="36">
        <v>24.66</v>
      </c>
      <c r="K30" s="35"/>
      <c r="L30" s="36">
        <v>28.36</v>
      </c>
      <c r="M30" s="35"/>
      <c r="N30" s="36">
        <v>44.09</v>
      </c>
      <c r="O30" s="35"/>
      <c r="P30" s="36">
        <v>26.46</v>
      </c>
      <c r="Q30" s="35"/>
      <c r="R30" s="36">
        <v>27.18</v>
      </c>
      <c r="S30" s="35"/>
      <c r="T30" s="36">
        <v>26.25</v>
      </c>
      <c r="U30" s="35"/>
      <c r="V30" s="36">
        <v>48.34</v>
      </c>
      <c r="W30" s="35" t="s">
        <v>69</v>
      </c>
      <c r="X30" s="36">
        <v>23.92</v>
      </c>
      <c r="Y30" s="35"/>
      <c r="Z30" s="36">
        <v>55.8</v>
      </c>
      <c r="AA30" s="35" t="s">
        <v>17</v>
      </c>
      <c r="AB30" s="37">
        <f t="shared" si="0"/>
        <v>352.36</v>
      </c>
      <c r="AC30" s="38">
        <v>2</v>
      </c>
      <c r="AD30" s="159">
        <v>9</v>
      </c>
    </row>
    <row r="31" spans="1:30" s="4" customFormat="1" ht="18.75" x14ac:dyDescent="0.25">
      <c r="A31" s="77"/>
      <c r="B31" s="77"/>
      <c r="C31" s="77"/>
      <c r="D31" s="77"/>
      <c r="E31" s="77"/>
      <c r="F31" s="78"/>
      <c r="G31" s="78"/>
      <c r="H31" s="78"/>
      <c r="I31" s="78"/>
      <c r="J31" s="78"/>
      <c r="K31" s="78"/>
      <c r="L31" s="78"/>
      <c r="M31" s="78"/>
      <c r="N31" s="78"/>
      <c r="O31" s="78"/>
      <c r="P31" s="78"/>
      <c r="Q31" s="78"/>
      <c r="R31" s="78"/>
      <c r="S31" s="78"/>
      <c r="T31" s="78"/>
      <c r="U31" s="78"/>
      <c r="V31" s="78"/>
      <c r="W31" s="78"/>
      <c r="X31" s="78"/>
      <c r="Y31" s="78"/>
      <c r="Z31" s="78"/>
      <c r="AA31" s="78"/>
      <c r="AB31" s="79"/>
      <c r="AC31" s="77"/>
      <c r="AD31" s="77"/>
    </row>
    <row r="32" spans="1:30" s="4" customFormat="1" ht="18.75" x14ac:dyDescent="0.25">
      <c r="A32" s="79"/>
      <c r="B32" s="79"/>
      <c r="C32" s="80"/>
      <c r="D32" s="79" t="s">
        <v>19</v>
      </c>
      <c r="E32" s="77"/>
      <c r="F32" s="90"/>
      <c r="G32" s="90"/>
      <c r="H32" s="90"/>
      <c r="I32" s="90"/>
      <c r="J32" s="90"/>
      <c r="K32" s="90"/>
      <c r="L32" s="90"/>
      <c r="M32" s="90"/>
      <c r="N32" s="90"/>
      <c r="O32" s="90"/>
      <c r="P32" s="90"/>
      <c r="Q32" s="90"/>
      <c r="R32" s="90"/>
      <c r="S32" s="90"/>
      <c r="T32" s="90"/>
      <c r="U32" s="90"/>
      <c r="V32" s="90"/>
      <c r="W32" s="90"/>
      <c r="X32" s="90"/>
      <c r="Y32" s="90"/>
      <c r="Z32" s="90"/>
      <c r="AA32" s="90"/>
      <c r="AB32" s="79"/>
      <c r="AC32" s="77"/>
      <c r="AD32" s="77"/>
    </row>
    <row r="33" spans="1:30" s="4" customFormat="1" ht="18.75" x14ac:dyDescent="0.25">
      <c r="A33" s="90"/>
      <c r="B33" s="90"/>
      <c r="D33" s="79" t="s">
        <v>20</v>
      </c>
      <c r="E33" s="77"/>
      <c r="F33" s="90"/>
      <c r="G33" s="90"/>
      <c r="H33" s="90"/>
      <c r="I33" s="90"/>
      <c r="J33" s="90"/>
      <c r="K33" s="90"/>
      <c r="L33" s="90"/>
      <c r="M33" s="90"/>
      <c r="N33" s="90"/>
      <c r="O33" s="90"/>
      <c r="P33" s="90"/>
      <c r="Q33" s="90"/>
      <c r="R33" s="90"/>
      <c r="S33" s="90"/>
      <c r="T33" s="90"/>
      <c r="U33" s="90"/>
      <c r="V33" s="90"/>
      <c r="W33" s="90"/>
      <c r="X33" s="90"/>
      <c r="Y33" s="90"/>
      <c r="Z33" s="90"/>
      <c r="AA33" s="90"/>
      <c r="AB33" s="90"/>
    </row>
    <row r="34" spans="1:30" s="4" customFormat="1" ht="18.75" customHeight="1" x14ac:dyDescent="0.25">
      <c r="A34" s="90"/>
      <c r="B34" s="90"/>
      <c r="D34" s="79" t="s">
        <v>21</v>
      </c>
      <c r="E34" s="77"/>
      <c r="F34" s="90"/>
      <c r="G34" s="90"/>
      <c r="H34" s="90"/>
      <c r="I34" s="90"/>
      <c r="J34" s="90"/>
      <c r="K34" s="90"/>
      <c r="L34" s="90"/>
      <c r="M34" s="90"/>
      <c r="N34" s="90"/>
      <c r="O34" s="90"/>
      <c r="P34" s="90"/>
      <c r="Q34" s="90"/>
      <c r="R34" s="90"/>
      <c r="S34" s="90"/>
      <c r="T34" s="90"/>
      <c r="U34" s="90"/>
      <c r="V34" s="90"/>
      <c r="W34" s="90"/>
      <c r="X34" s="90"/>
      <c r="Y34" s="90"/>
      <c r="Z34" s="90"/>
      <c r="AA34" s="90"/>
      <c r="AB34" s="90"/>
    </row>
    <row r="35" spans="1:30" s="4" customFormat="1" ht="18.75" customHeight="1" x14ac:dyDescent="0.25">
      <c r="A35" s="90"/>
      <c r="B35" s="90"/>
      <c r="D35" s="82" t="s">
        <v>35</v>
      </c>
      <c r="E35" s="77"/>
      <c r="F35" s="90"/>
      <c r="G35" s="90"/>
      <c r="H35" s="90"/>
      <c r="I35" s="90"/>
      <c r="J35" s="90"/>
      <c r="K35" s="90"/>
      <c r="L35" s="90"/>
      <c r="M35" s="90"/>
      <c r="N35" s="90"/>
      <c r="O35" s="90"/>
      <c r="P35" s="90"/>
      <c r="Q35" s="90"/>
      <c r="R35" s="90"/>
      <c r="S35" s="90"/>
      <c r="T35" s="90"/>
      <c r="U35" s="90"/>
      <c r="V35" s="90"/>
      <c r="W35" s="90"/>
      <c r="X35" s="90"/>
      <c r="Y35" s="90"/>
      <c r="Z35" s="90"/>
      <c r="AA35" s="90"/>
      <c r="AB35" s="90"/>
    </row>
    <row r="36" spans="1:30" s="4" customFormat="1" ht="18.75" x14ac:dyDescent="0.25">
      <c r="A36" s="90"/>
      <c r="B36" s="90"/>
      <c r="C36" s="82"/>
      <c r="D36" s="90"/>
      <c r="E36" s="90"/>
      <c r="F36" s="90"/>
      <c r="G36" s="90"/>
      <c r="H36" s="90"/>
      <c r="I36" s="90"/>
      <c r="J36" s="90"/>
      <c r="K36" s="90"/>
      <c r="L36" s="90"/>
      <c r="M36" s="90"/>
      <c r="N36" s="90"/>
      <c r="O36" s="90"/>
      <c r="P36" s="90"/>
      <c r="Q36" s="90"/>
      <c r="R36" s="90"/>
      <c r="S36" s="90"/>
      <c r="T36" s="90"/>
      <c r="U36" s="90"/>
      <c r="V36" s="90"/>
      <c r="W36" s="90"/>
      <c r="X36" s="90"/>
      <c r="Y36" s="90"/>
      <c r="Z36" s="90"/>
      <c r="AA36" s="90"/>
      <c r="AB36" s="90"/>
    </row>
    <row r="37" spans="1:30" s="85" customFormat="1" ht="19.5" x14ac:dyDescent="0.3">
      <c r="A37" s="84"/>
      <c r="B37" s="84"/>
      <c r="C37" s="84"/>
      <c r="D37" s="84"/>
      <c r="E37" s="84"/>
      <c r="F37" s="84"/>
      <c r="H37" s="84"/>
      <c r="I37" s="84"/>
      <c r="J37" s="84"/>
      <c r="K37" s="84"/>
      <c r="L37" s="84"/>
      <c r="M37" s="84"/>
      <c r="N37" s="84"/>
      <c r="O37" s="84"/>
      <c r="P37" s="84"/>
      <c r="Q37" s="84"/>
      <c r="R37" s="84"/>
      <c r="S37" s="84"/>
      <c r="T37" s="84"/>
      <c r="U37" s="84"/>
      <c r="V37" s="84"/>
      <c r="W37" s="84"/>
      <c r="X37" s="84"/>
      <c r="Y37" s="84"/>
      <c r="Z37" s="84"/>
      <c r="AA37" s="84"/>
      <c r="AB37" s="84"/>
      <c r="AC37" s="86"/>
      <c r="AD37" s="86"/>
    </row>
    <row r="38" spans="1:30" s="4" customFormat="1" ht="18.75" x14ac:dyDescent="0.25">
      <c r="A38" s="90"/>
      <c r="B38" s="90"/>
      <c r="C38" s="90"/>
      <c r="D38" s="90"/>
      <c r="E38" s="90"/>
      <c r="F38" s="90"/>
      <c r="G38" s="90"/>
      <c r="H38" s="90"/>
      <c r="I38" s="90"/>
      <c r="J38" s="90"/>
      <c r="K38" s="90"/>
      <c r="L38" s="90"/>
      <c r="M38" s="90"/>
      <c r="N38" s="90"/>
      <c r="O38" s="90"/>
      <c r="P38" s="90"/>
      <c r="Q38" s="90"/>
      <c r="R38" s="90"/>
      <c r="S38" s="90"/>
      <c r="T38" s="90"/>
      <c r="U38" s="90"/>
      <c r="V38" s="90"/>
      <c r="W38" s="90"/>
      <c r="X38" s="90"/>
      <c r="Y38" s="90"/>
      <c r="Z38" s="90"/>
      <c r="AA38" s="90"/>
      <c r="AB38" s="90"/>
      <c r="AC38" s="86"/>
      <c r="AD38" s="77"/>
    </row>
    <row r="39" spans="1:30" s="4" customFormat="1" ht="18.75" x14ac:dyDescent="0.25">
      <c r="A39" s="90"/>
      <c r="B39" s="90"/>
      <c r="C39" s="90"/>
      <c r="D39" s="90"/>
      <c r="E39" s="90"/>
      <c r="F39" s="90"/>
      <c r="G39" s="90"/>
      <c r="H39" s="90"/>
      <c r="I39" s="90"/>
      <c r="J39" s="90"/>
      <c r="K39" s="90"/>
      <c r="L39" s="90"/>
      <c r="M39" s="90"/>
      <c r="N39" s="90"/>
      <c r="O39" s="90"/>
      <c r="P39" s="90"/>
      <c r="Q39" s="90"/>
      <c r="R39" s="90"/>
      <c r="S39" s="90"/>
      <c r="T39" s="90"/>
      <c r="U39" s="90"/>
      <c r="V39" s="90"/>
      <c r="W39" s="90"/>
      <c r="X39" s="90"/>
      <c r="Y39" s="90"/>
      <c r="Z39" s="90"/>
      <c r="AA39" s="90"/>
      <c r="AB39" s="90"/>
      <c r="AC39" s="86"/>
      <c r="AD39" s="77"/>
    </row>
    <row r="40" spans="1:30" s="4" customFormat="1" ht="18.75" x14ac:dyDescent="0.25">
      <c r="A40" s="90"/>
      <c r="B40" s="90"/>
      <c r="C40" s="90"/>
      <c r="D40" s="90"/>
      <c r="E40" s="90"/>
      <c r="F40" s="90"/>
      <c r="G40" s="90"/>
      <c r="H40" s="90"/>
      <c r="I40" s="90"/>
      <c r="J40" s="90"/>
      <c r="K40" s="90"/>
      <c r="L40" s="90"/>
      <c r="M40" s="90"/>
      <c r="N40" s="90"/>
      <c r="O40" s="90"/>
      <c r="P40" s="90"/>
      <c r="Q40" s="90"/>
      <c r="R40" s="90"/>
      <c r="S40" s="90"/>
      <c r="T40" s="90"/>
      <c r="U40" s="90"/>
      <c r="V40" s="90"/>
      <c r="W40" s="90"/>
      <c r="X40" s="90"/>
      <c r="Y40" s="90"/>
      <c r="Z40" s="90"/>
      <c r="AA40" s="90"/>
      <c r="AB40" s="90"/>
      <c r="AC40" s="86"/>
      <c r="AD40" s="77"/>
    </row>
    <row r="41" spans="1:30" s="4" customFormat="1" ht="18.75" x14ac:dyDescent="0.25">
      <c r="A41" s="90"/>
      <c r="B41" s="90"/>
      <c r="C41" s="90"/>
      <c r="D41" s="90"/>
      <c r="E41" s="90"/>
      <c r="F41" s="90"/>
      <c r="G41" s="90"/>
      <c r="H41" s="90"/>
      <c r="I41" s="90"/>
      <c r="J41" s="90"/>
      <c r="K41" s="90"/>
      <c r="L41" s="90"/>
      <c r="M41" s="90"/>
      <c r="N41" s="90"/>
      <c r="O41" s="90"/>
      <c r="P41" s="90"/>
      <c r="Q41" s="90"/>
      <c r="R41" s="90"/>
      <c r="S41" s="90"/>
      <c r="T41" s="90"/>
      <c r="U41" s="90"/>
      <c r="V41" s="90"/>
      <c r="W41" s="90"/>
      <c r="X41" s="90"/>
      <c r="Y41" s="90"/>
      <c r="Z41" s="90"/>
      <c r="AA41" s="90"/>
      <c r="AB41" s="90"/>
      <c r="AC41" s="77"/>
      <c r="AD41" s="77"/>
    </row>
    <row r="42" spans="1:30" s="4" customFormat="1" ht="18.75" x14ac:dyDescent="0.25">
      <c r="A42" s="90"/>
      <c r="B42" s="90"/>
      <c r="C42" s="90"/>
      <c r="D42" s="90"/>
      <c r="E42" s="90"/>
      <c r="F42" s="90"/>
      <c r="G42" s="90"/>
      <c r="H42" s="90"/>
      <c r="I42" s="90"/>
      <c r="J42" s="90"/>
      <c r="K42" s="90"/>
      <c r="L42" s="90"/>
      <c r="M42" s="90"/>
      <c r="N42" s="90"/>
      <c r="O42" s="90"/>
      <c r="P42" s="90"/>
      <c r="Q42" s="90"/>
      <c r="R42" s="90"/>
      <c r="S42" s="90"/>
      <c r="T42" s="90"/>
      <c r="U42" s="90"/>
      <c r="V42" s="90"/>
      <c r="W42" s="90"/>
      <c r="X42" s="90"/>
      <c r="Y42" s="90"/>
      <c r="Z42" s="90"/>
      <c r="AA42" s="90"/>
      <c r="AB42" s="90"/>
      <c r="AC42" s="77"/>
      <c r="AD42" s="77"/>
    </row>
    <row r="43" spans="1:30" s="4" customFormat="1" ht="18.75" x14ac:dyDescent="0.25">
      <c r="A43" s="90"/>
      <c r="B43" s="90"/>
      <c r="C43" s="90"/>
      <c r="D43" s="90"/>
      <c r="E43" s="90"/>
      <c r="F43" s="90"/>
      <c r="G43" s="90"/>
      <c r="H43" s="90"/>
      <c r="I43" s="90"/>
      <c r="J43" s="90"/>
      <c r="K43" s="90"/>
      <c r="L43" s="90"/>
      <c r="M43" s="90"/>
      <c r="N43" s="90"/>
      <c r="O43" s="90"/>
      <c r="P43" s="90"/>
      <c r="Q43" s="90"/>
      <c r="R43" s="90"/>
      <c r="S43" s="90"/>
      <c r="T43" s="90"/>
      <c r="U43" s="90"/>
      <c r="V43" s="90"/>
      <c r="W43" s="90"/>
      <c r="X43" s="90"/>
      <c r="Y43" s="90"/>
      <c r="Z43" s="90"/>
      <c r="AA43" s="90"/>
      <c r="AB43" s="90"/>
      <c r="AC43" s="77"/>
      <c r="AD43" s="77"/>
    </row>
    <row r="44" spans="1:30" s="4" customFormat="1" ht="18.75" x14ac:dyDescent="0.25">
      <c r="A44" s="90"/>
      <c r="B44" s="90"/>
      <c r="C44" s="90"/>
      <c r="D44" s="90"/>
      <c r="E44" s="90"/>
      <c r="F44" s="90"/>
      <c r="G44" s="90"/>
      <c r="H44" s="90"/>
      <c r="I44" s="90"/>
      <c r="J44" s="90"/>
      <c r="K44" s="90"/>
      <c r="L44" s="90"/>
      <c r="M44" s="90"/>
      <c r="N44" s="90"/>
      <c r="O44" s="90"/>
      <c r="P44" s="90"/>
      <c r="Q44" s="90"/>
      <c r="R44" s="90"/>
      <c r="S44" s="90"/>
      <c r="T44" s="90"/>
      <c r="U44" s="90"/>
      <c r="V44" s="90"/>
      <c r="W44" s="90"/>
      <c r="X44" s="90"/>
      <c r="Y44" s="90"/>
      <c r="Z44" s="90"/>
      <c r="AA44" s="90"/>
      <c r="AB44" s="90"/>
      <c r="AC44" s="77"/>
      <c r="AD44" s="77"/>
    </row>
    <row r="45" spans="1:30" s="4" customFormat="1" ht="18.75" x14ac:dyDescent="0.25">
      <c r="A45" s="90"/>
      <c r="B45" s="90"/>
      <c r="C45" s="90"/>
      <c r="D45" s="90"/>
      <c r="E45" s="90"/>
      <c r="F45" s="90"/>
      <c r="G45" s="90"/>
      <c r="H45" s="90"/>
      <c r="I45" s="90"/>
      <c r="J45" s="90"/>
      <c r="K45" s="90"/>
      <c r="L45" s="90"/>
      <c r="M45" s="90"/>
      <c r="N45" s="90"/>
      <c r="O45" s="90"/>
      <c r="P45" s="90"/>
      <c r="Q45" s="90"/>
      <c r="R45" s="90"/>
      <c r="S45" s="90"/>
      <c r="T45" s="90"/>
      <c r="U45" s="90"/>
      <c r="V45" s="90"/>
      <c r="W45" s="90"/>
      <c r="X45" s="90"/>
      <c r="Y45" s="90"/>
      <c r="Z45" s="90"/>
      <c r="AA45" s="90"/>
      <c r="AB45" s="90"/>
      <c r="AC45" s="77"/>
      <c r="AD45" s="77"/>
    </row>
    <row r="46" spans="1:30" s="4" customFormat="1" ht="18.75" x14ac:dyDescent="0.25">
      <c r="A46" s="90"/>
      <c r="B46" s="90" t="s">
        <v>23</v>
      </c>
      <c r="C46" s="90"/>
      <c r="D46" s="90"/>
      <c r="E46" s="90"/>
      <c r="F46" s="90"/>
      <c r="G46" s="90"/>
      <c r="H46" s="89" t="s">
        <v>24</v>
      </c>
      <c r="I46" s="90"/>
      <c r="J46" s="90"/>
      <c r="K46" s="90"/>
      <c r="L46" s="90"/>
      <c r="M46" s="90"/>
      <c r="N46" s="90"/>
      <c r="O46" s="90"/>
      <c r="P46" s="90"/>
      <c r="Q46" s="90"/>
      <c r="R46" s="90"/>
      <c r="S46" s="90"/>
      <c r="T46" s="90"/>
      <c r="U46" s="90"/>
      <c r="V46" s="90"/>
      <c r="W46" s="90"/>
      <c r="X46" s="90"/>
      <c r="Y46" s="90"/>
      <c r="Z46" s="90"/>
      <c r="AA46" s="90"/>
      <c r="AB46" s="90"/>
      <c r="AC46" s="77"/>
      <c r="AD46" s="77"/>
    </row>
    <row r="47" spans="1:30" s="4" customFormat="1" ht="18.75" x14ac:dyDescent="0.25">
      <c r="A47" s="90"/>
      <c r="B47" s="90" t="s">
        <v>25</v>
      </c>
      <c r="C47" s="90"/>
      <c r="D47" s="90"/>
      <c r="E47" s="90"/>
      <c r="F47" s="90"/>
      <c r="G47" s="90"/>
      <c r="H47" s="2" t="s">
        <v>26</v>
      </c>
      <c r="I47" s="90"/>
      <c r="J47" s="90"/>
      <c r="K47" s="90"/>
      <c r="L47" s="90"/>
      <c r="M47" s="90"/>
      <c r="N47" s="90"/>
      <c r="O47" s="90"/>
      <c r="P47" s="90"/>
      <c r="Q47" s="90"/>
      <c r="R47" s="90"/>
      <c r="S47" s="90"/>
      <c r="T47" s="90"/>
      <c r="U47" s="90"/>
      <c r="V47" s="90"/>
      <c r="W47" s="90"/>
      <c r="X47" s="90"/>
      <c r="Y47" s="90"/>
      <c r="Z47" s="90"/>
      <c r="AA47" s="90"/>
      <c r="AB47" s="90"/>
      <c r="AC47" s="77"/>
      <c r="AD47" s="77"/>
    </row>
    <row r="48" spans="1:30" s="4" customFormat="1" ht="18.75" x14ac:dyDescent="0.25">
      <c r="A48" s="163"/>
      <c r="B48" s="163"/>
      <c r="C48" s="163"/>
      <c r="D48" s="163"/>
      <c r="E48" s="163"/>
      <c r="F48" s="163"/>
      <c r="G48" s="163"/>
      <c r="H48" s="164" t="s">
        <v>28</v>
      </c>
      <c r="I48" s="164"/>
      <c r="J48" s="164"/>
      <c r="K48" s="164"/>
      <c r="L48" s="164"/>
      <c r="M48" s="164"/>
      <c r="N48" s="164"/>
      <c r="O48" s="164"/>
      <c r="P48" s="164"/>
      <c r="Q48" s="164"/>
      <c r="R48" s="164"/>
      <c r="S48" s="164"/>
      <c r="T48" s="164"/>
      <c r="U48" s="164"/>
      <c r="V48" s="164"/>
      <c r="W48" s="164"/>
      <c r="X48" s="164"/>
      <c r="Y48" s="164"/>
      <c r="Z48" s="164"/>
      <c r="AA48" s="164"/>
      <c r="AB48" s="164"/>
      <c r="AC48" s="164"/>
      <c r="AD48" s="77"/>
    </row>
    <row r="49" spans="1:30" ht="12.75" x14ac:dyDescent="0.2">
      <c r="A49" s="163"/>
      <c r="B49" s="163"/>
      <c r="C49" s="163"/>
      <c r="D49" s="163"/>
      <c r="E49" s="163"/>
      <c r="F49" s="163"/>
      <c r="G49" s="163"/>
      <c r="H49" s="164" t="s">
        <v>30</v>
      </c>
      <c r="I49" s="164"/>
      <c r="J49" s="164"/>
      <c r="K49" s="164"/>
      <c r="L49" s="164"/>
      <c r="M49" s="164"/>
      <c r="N49" s="164"/>
      <c r="O49" s="164"/>
      <c r="P49" s="164"/>
      <c r="Q49" s="164"/>
      <c r="R49" s="164"/>
      <c r="S49" s="164"/>
      <c r="T49" s="164"/>
      <c r="U49" s="164"/>
      <c r="V49" s="164"/>
      <c r="W49" s="164"/>
      <c r="X49" s="164"/>
      <c r="Y49" s="164"/>
      <c r="Z49" s="164"/>
      <c r="AA49" s="164"/>
      <c r="AB49" s="164"/>
      <c r="AC49" s="164"/>
      <c r="AD49" s="90"/>
    </row>
    <row r="50" spans="1:30" s="4" customFormat="1" ht="18.75" x14ac:dyDescent="0.25">
      <c r="A50" s="163"/>
      <c r="B50" s="163"/>
      <c r="C50" s="163"/>
      <c r="D50" s="163"/>
      <c r="E50" s="163"/>
      <c r="F50" s="163"/>
      <c r="G50" s="163"/>
      <c r="H50" s="164" t="s">
        <v>32</v>
      </c>
      <c r="I50" s="164"/>
      <c r="J50" s="164"/>
      <c r="K50" s="164"/>
      <c r="L50" s="164"/>
      <c r="M50" s="164"/>
      <c r="N50" s="164"/>
      <c r="O50" s="164"/>
      <c r="P50" s="164"/>
      <c r="Q50" s="164"/>
      <c r="R50" s="164"/>
      <c r="S50" s="164"/>
      <c r="T50" s="164"/>
      <c r="U50" s="164"/>
      <c r="V50" s="164"/>
      <c r="W50" s="164"/>
      <c r="X50" s="164"/>
      <c r="Y50" s="164"/>
      <c r="Z50" s="164"/>
      <c r="AA50" s="164"/>
      <c r="AB50" s="164"/>
      <c r="AC50" s="164"/>
      <c r="AD50" s="90"/>
    </row>
    <row r="51" spans="1:30" s="4" customFormat="1" ht="18.75" x14ac:dyDescent="0.25">
      <c r="A51" s="82"/>
      <c r="B51" s="82"/>
      <c r="C51" s="82"/>
      <c r="D51" s="82"/>
      <c r="E51" s="82"/>
      <c r="F51" s="82"/>
      <c r="G51" s="82"/>
      <c r="H51" s="82"/>
      <c r="I51" s="90"/>
      <c r="J51" s="90"/>
      <c r="K51" s="90"/>
      <c r="L51" s="90"/>
      <c r="M51" s="90"/>
      <c r="N51" s="90"/>
      <c r="O51" s="90"/>
      <c r="P51" s="90"/>
      <c r="Q51" s="90"/>
      <c r="R51" s="90"/>
      <c r="S51" s="90"/>
      <c r="T51" s="90"/>
      <c r="U51" s="90"/>
      <c r="V51" s="90"/>
      <c r="W51" s="90"/>
      <c r="X51" s="90"/>
      <c r="Y51" s="90"/>
      <c r="Z51" s="90"/>
      <c r="AA51" s="90"/>
      <c r="AB51" s="90"/>
      <c r="AC51" s="77"/>
      <c r="AD51" s="90"/>
    </row>
    <row r="52" spans="1:30" s="4" customFormat="1" ht="18.75" x14ac:dyDescent="0.25">
      <c r="A52" s="90"/>
      <c r="B52" s="90"/>
      <c r="C52" s="82"/>
      <c r="D52" s="82"/>
      <c r="E52" s="82"/>
      <c r="F52" s="82"/>
      <c r="G52" s="82"/>
      <c r="H52" s="82"/>
      <c r="I52" s="90"/>
      <c r="J52" s="90"/>
      <c r="K52" s="90"/>
      <c r="L52" s="90"/>
      <c r="M52" s="90"/>
      <c r="N52" s="90"/>
      <c r="O52" s="90"/>
      <c r="P52" s="90"/>
      <c r="Q52" s="90"/>
      <c r="R52" s="90"/>
      <c r="S52" s="90"/>
      <c r="T52" s="90"/>
      <c r="U52" s="90"/>
      <c r="V52" s="90"/>
      <c r="W52" s="90"/>
      <c r="X52" s="90"/>
      <c r="Y52" s="90"/>
      <c r="Z52" s="90"/>
      <c r="AA52" s="90"/>
      <c r="AB52" s="90"/>
      <c r="AC52" s="77"/>
      <c r="AD52" s="90"/>
    </row>
    <row r="53" spans="1:30" s="4" customFormat="1" ht="18.75" x14ac:dyDescent="0.25">
      <c r="A53" s="163"/>
      <c r="B53" s="163"/>
      <c r="C53" s="163"/>
      <c r="D53" s="163"/>
      <c r="E53" s="163"/>
      <c r="F53" s="163"/>
      <c r="G53" s="163"/>
      <c r="H53" s="164" t="s">
        <v>47</v>
      </c>
      <c r="I53" s="164"/>
      <c r="J53" s="164"/>
      <c r="K53" s="164"/>
      <c r="L53" s="164"/>
      <c r="M53" s="164"/>
      <c r="N53" s="164"/>
      <c r="O53" s="164"/>
      <c r="P53" s="164"/>
      <c r="Q53" s="164"/>
      <c r="R53" s="164"/>
      <c r="S53" s="164"/>
      <c r="T53" s="164"/>
      <c r="U53" s="164"/>
      <c r="V53" s="164"/>
      <c r="W53" s="164"/>
      <c r="X53" s="164"/>
      <c r="Y53" s="164"/>
      <c r="Z53" s="164"/>
      <c r="AA53" s="164"/>
      <c r="AB53" s="164"/>
      <c r="AC53" s="164"/>
      <c r="AD53" s="90"/>
    </row>
    <row r="54" spans="1:30" s="4" customFormat="1" ht="18.75" x14ac:dyDescent="0.25">
      <c r="C54" s="93"/>
      <c r="F54" s="90"/>
      <c r="G54" s="90"/>
      <c r="H54" s="90"/>
      <c r="I54" s="90"/>
      <c r="J54" s="90"/>
      <c r="K54" s="90"/>
      <c r="L54" s="90"/>
      <c r="M54" s="90"/>
      <c r="N54" s="90"/>
      <c r="O54" s="90"/>
      <c r="P54" s="90"/>
      <c r="Q54" s="90"/>
      <c r="R54" s="90"/>
      <c r="S54" s="90"/>
      <c r="T54" s="90"/>
      <c r="U54" s="90"/>
      <c r="V54" s="90"/>
      <c r="W54" s="90"/>
      <c r="X54" s="90"/>
      <c r="Y54" s="90"/>
      <c r="Z54" s="90"/>
      <c r="AA54" s="90"/>
      <c r="AB54" s="90"/>
      <c r="AC54" s="77"/>
      <c r="AD54" s="90"/>
    </row>
    <row r="55" spans="1:30" s="4" customFormat="1" ht="18.75" x14ac:dyDescent="0.25">
      <c r="C55" s="93"/>
      <c r="F55" s="90"/>
      <c r="G55" s="90"/>
      <c r="H55" s="90"/>
      <c r="I55" s="90"/>
      <c r="J55" s="90"/>
      <c r="K55" s="90"/>
      <c r="L55" s="90"/>
      <c r="M55" s="90"/>
      <c r="N55" s="90"/>
      <c r="O55" s="90"/>
      <c r="P55" s="90"/>
      <c r="Q55" s="90"/>
      <c r="R55" s="90"/>
      <c r="S55" s="90"/>
      <c r="T55" s="90"/>
      <c r="U55" s="90"/>
      <c r="V55" s="90"/>
      <c r="W55" s="90"/>
      <c r="X55" s="90"/>
      <c r="Y55" s="90"/>
      <c r="Z55" s="90"/>
      <c r="AA55" s="90"/>
      <c r="AB55" s="90"/>
      <c r="AC55" s="77"/>
      <c r="AD55" s="90"/>
    </row>
    <row r="56" spans="1:30" s="4" customFormat="1" ht="18.75" x14ac:dyDescent="0.25">
      <c r="C56" s="93"/>
      <c r="F56" s="90"/>
      <c r="AC56" s="77"/>
    </row>
    <row r="57" spans="1:30" s="4" customFormat="1" ht="18.75" x14ac:dyDescent="0.25">
      <c r="C57" s="93"/>
      <c r="F57" s="90"/>
      <c r="AC57" s="77"/>
    </row>
    <row r="58" spans="1:30" s="4" customFormat="1" ht="18.75" x14ac:dyDescent="0.25">
      <c r="A58" s="94"/>
      <c r="B58" s="94"/>
      <c r="C58" s="95"/>
      <c r="D58" s="94"/>
      <c r="E58" s="94"/>
      <c r="F58" s="91"/>
      <c r="AC58" s="77"/>
    </row>
    <row r="59" spans="1:30" s="4" customFormat="1" ht="18.75" x14ac:dyDescent="0.25">
      <c r="A59" s="94"/>
      <c r="B59" s="94"/>
      <c r="C59" s="95"/>
      <c r="D59" s="94"/>
      <c r="E59" s="94"/>
      <c r="F59" s="91"/>
      <c r="AC59" s="77"/>
    </row>
    <row r="60" spans="1:30" s="4" customFormat="1" ht="18.75" x14ac:dyDescent="0.25">
      <c r="A60" s="94"/>
      <c r="B60" s="94"/>
      <c r="C60" s="95"/>
      <c r="D60" s="94"/>
      <c r="E60" s="94"/>
      <c r="F60" s="91"/>
      <c r="AC60" s="77"/>
    </row>
    <row r="61" spans="1:30" ht="18.75" x14ac:dyDescent="0.25">
      <c r="A61" s="94"/>
      <c r="B61" s="94"/>
      <c r="C61" s="95"/>
      <c r="D61" s="94"/>
      <c r="E61" s="94"/>
      <c r="G61" s="4"/>
      <c r="H61" s="4"/>
      <c r="I61" s="4"/>
      <c r="J61" s="4"/>
      <c r="K61" s="4"/>
      <c r="L61" s="4"/>
      <c r="M61" s="4"/>
      <c r="N61" s="4"/>
      <c r="O61" s="4"/>
      <c r="P61" s="4"/>
      <c r="Q61" s="4"/>
      <c r="R61" s="4"/>
      <c r="S61" s="4"/>
      <c r="T61" s="4"/>
      <c r="U61" s="4"/>
      <c r="V61" s="4"/>
      <c r="W61" s="4"/>
      <c r="X61" s="4"/>
      <c r="Y61" s="4"/>
      <c r="Z61" s="4"/>
      <c r="AA61" s="4"/>
      <c r="AB61" s="4"/>
      <c r="AD61" s="4"/>
    </row>
    <row r="62" spans="1:30" s="4" customFormat="1" ht="18.75" x14ac:dyDescent="0.25">
      <c r="A62" s="94"/>
      <c r="B62" s="94"/>
      <c r="C62" s="95"/>
      <c r="D62" s="94"/>
      <c r="E62" s="94"/>
      <c r="F62" s="91"/>
      <c r="AC62" s="77"/>
    </row>
    <row r="63" spans="1:30" s="4" customFormat="1" ht="18.75" x14ac:dyDescent="0.25">
      <c r="A63" s="91"/>
      <c r="B63" s="91"/>
      <c r="C63" s="96"/>
      <c r="D63" s="91"/>
      <c r="E63" s="91"/>
      <c r="F63" s="91"/>
      <c r="G63" s="91"/>
      <c r="H63" s="91"/>
      <c r="I63" s="91"/>
      <c r="J63" s="91"/>
      <c r="K63" s="91"/>
      <c r="L63" s="91"/>
      <c r="M63" s="91"/>
      <c r="N63" s="91"/>
      <c r="O63" s="91"/>
      <c r="P63" s="91"/>
      <c r="Q63" s="91"/>
      <c r="R63" s="91"/>
      <c r="S63" s="91"/>
      <c r="T63" s="91"/>
      <c r="U63" s="91"/>
      <c r="V63" s="91"/>
      <c r="W63" s="91"/>
      <c r="X63" s="91"/>
      <c r="Y63" s="91"/>
      <c r="Z63" s="91"/>
      <c r="AA63" s="91"/>
      <c r="AB63" s="91"/>
      <c r="AC63" s="77"/>
      <c r="AD63" s="91"/>
    </row>
    <row r="64" spans="1:30" s="4" customFormat="1" ht="18.75" x14ac:dyDescent="0.25">
      <c r="A64" s="94"/>
      <c r="B64" s="94"/>
      <c r="C64" s="95"/>
      <c r="D64" s="94"/>
      <c r="E64" s="94"/>
      <c r="F64" s="91"/>
      <c r="AC64" s="77"/>
    </row>
    <row r="65" spans="1:30" ht="18.75" x14ac:dyDescent="0.25">
      <c r="A65" s="94"/>
      <c r="B65" s="94"/>
      <c r="C65" s="95"/>
      <c r="D65" s="94"/>
      <c r="E65" s="94"/>
      <c r="G65" s="4"/>
      <c r="H65" s="4"/>
      <c r="I65" s="4"/>
      <c r="J65" s="4"/>
      <c r="K65" s="4"/>
      <c r="L65" s="4"/>
      <c r="M65" s="4"/>
      <c r="N65" s="4"/>
      <c r="O65" s="4"/>
      <c r="P65" s="4"/>
      <c r="Q65" s="4"/>
      <c r="R65" s="4"/>
      <c r="S65" s="4"/>
      <c r="T65" s="4"/>
      <c r="U65" s="4"/>
      <c r="V65" s="4"/>
      <c r="W65" s="4"/>
      <c r="X65" s="4"/>
      <c r="Y65" s="4"/>
      <c r="Z65" s="4"/>
      <c r="AA65" s="4"/>
      <c r="AB65" s="4"/>
      <c r="AD65" s="4"/>
    </row>
    <row r="66" spans="1:30" ht="18.75" x14ac:dyDescent="0.25">
      <c r="A66" s="94"/>
      <c r="B66" s="94"/>
      <c r="C66" s="95"/>
      <c r="D66" s="94"/>
      <c r="E66" s="94"/>
      <c r="G66" s="4"/>
      <c r="H66" s="4"/>
      <c r="I66" s="4"/>
      <c r="J66" s="4"/>
      <c r="K66" s="4"/>
      <c r="L66" s="4"/>
      <c r="M66" s="4"/>
      <c r="N66" s="4"/>
      <c r="O66" s="4"/>
      <c r="P66" s="4"/>
      <c r="Q66" s="4"/>
      <c r="R66" s="4"/>
      <c r="S66" s="4"/>
      <c r="T66" s="4"/>
      <c r="U66" s="4"/>
      <c r="V66" s="4"/>
      <c r="W66" s="4"/>
      <c r="X66" s="4"/>
      <c r="Y66" s="4"/>
      <c r="Z66" s="4"/>
      <c r="AA66" s="4"/>
      <c r="AB66" s="4"/>
      <c r="AD66" s="4"/>
    </row>
    <row r="68" spans="1:30" ht="18.75" x14ac:dyDescent="0.25">
      <c r="B68" s="94"/>
    </row>
    <row r="69" spans="1:30" ht="18.75" x14ac:dyDescent="0.25">
      <c r="B69" s="94"/>
    </row>
    <row r="70" spans="1:30" ht="18.75" x14ac:dyDescent="0.25">
      <c r="B70" s="4"/>
    </row>
    <row r="71" spans="1:30" ht="18.75" x14ac:dyDescent="0.25">
      <c r="B71" s="94"/>
    </row>
    <row r="72" spans="1:30" ht="18.75" x14ac:dyDescent="0.25">
      <c r="B72" s="94"/>
    </row>
    <row r="73" spans="1:30" ht="18.75" x14ac:dyDescent="0.25">
      <c r="B73" s="94"/>
    </row>
    <row r="75" spans="1:30" ht="18.75" x14ac:dyDescent="0.25">
      <c r="B75" s="94"/>
    </row>
    <row r="76" spans="1:30" ht="18.75" x14ac:dyDescent="0.25">
      <c r="B76" s="94"/>
    </row>
    <row r="77" spans="1:30" ht="18.75" x14ac:dyDescent="0.25">
      <c r="B77" s="94"/>
    </row>
    <row r="78" spans="1:30" ht="18.75" x14ac:dyDescent="0.25">
      <c r="B78" s="94"/>
    </row>
    <row r="79" spans="1:30" ht="18.75" x14ac:dyDescent="0.25">
      <c r="B79" s="94"/>
    </row>
  </sheetData>
  <sortState ref="A4:AD30">
    <sortCondition ref="A4:A30"/>
    <sortCondition ref="AB4:AB30"/>
  </sortState>
  <mergeCells count="28">
    <mergeCell ref="V2:W2"/>
    <mergeCell ref="A1:AD1"/>
    <mergeCell ref="A2:A3"/>
    <mergeCell ref="B2:B3"/>
    <mergeCell ref="C2:C3"/>
    <mergeCell ref="D2:D3"/>
    <mergeCell ref="E2:E3"/>
    <mergeCell ref="F2:G2"/>
    <mergeCell ref="H2:I2"/>
    <mergeCell ref="J2:K2"/>
    <mergeCell ref="L2:M2"/>
    <mergeCell ref="N2:O2"/>
    <mergeCell ref="P2:Q2"/>
    <mergeCell ref="R2:S2"/>
    <mergeCell ref="T2:U2"/>
    <mergeCell ref="X2:Y2"/>
    <mergeCell ref="Z2:AA2"/>
    <mergeCell ref="AB2:AB3"/>
    <mergeCell ref="AC2:AC3"/>
    <mergeCell ref="AD2:AD3"/>
    <mergeCell ref="A50:G50"/>
    <mergeCell ref="H50:AC50"/>
    <mergeCell ref="A53:G53"/>
    <mergeCell ref="H53:AC53"/>
    <mergeCell ref="A48:G48"/>
    <mergeCell ref="H48:AC48"/>
    <mergeCell ref="A49:G49"/>
    <mergeCell ref="H49:AC49"/>
  </mergeCells>
  <hyperlinks>
    <hyperlink ref="H48" r:id="rId1"/>
    <hyperlink ref="H53" r:id="rId2"/>
    <hyperlink ref="H49" r:id="rId3"/>
    <hyperlink ref="H50" r:id="rId4"/>
    <hyperlink ref="H46" r:id="rId5"/>
  </hyperlinks>
  <printOptions gridLines="1"/>
  <pageMargins left="0.25" right="0.25" top="0.75" bottom="0.75" header="0.3" footer="0.3"/>
  <pageSetup paperSize="9" scale="47" fitToHeight="0" orientation="landscape" r:id="rId6"/>
  <headerFooter alignWithMargins="0"/>
  <drawing r:id="rId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30"/>
  <sheetViews>
    <sheetView workbookViewId="0">
      <selection activeCell="O9" sqref="O9"/>
    </sheetView>
  </sheetViews>
  <sheetFormatPr defaultRowHeight="12.75" x14ac:dyDescent="0.2"/>
  <cols>
    <col min="1" max="1" width="18.85546875" bestFit="1" customWidth="1"/>
  </cols>
  <sheetData>
    <row r="2" spans="1:15" ht="18.75" x14ac:dyDescent="0.3">
      <c r="A2" s="55" t="s">
        <v>61</v>
      </c>
      <c r="B2" s="175"/>
      <c r="C2" s="176"/>
      <c r="D2" s="176"/>
      <c r="E2" s="176"/>
      <c r="F2" s="176"/>
      <c r="G2" s="176"/>
      <c r="H2" s="176"/>
      <c r="I2" s="176"/>
      <c r="J2" s="176"/>
      <c r="K2" s="176"/>
      <c r="L2" s="176"/>
      <c r="M2" s="176"/>
    </row>
    <row r="3" spans="1:15" ht="18.75" x14ac:dyDescent="0.3">
      <c r="A3" s="174" t="s">
        <v>74</v>
      </c>
      <c r="B3" s="176"/>
      <c r="C3" s="55" t="s">
        <v>61</v>
      </c>
      <c r="D3" s="176"/>
      <c r="E3" s="176"/>
      <c r="F3" s="176"/>
      <c r="G3" s="176"/>
      <c r="H3" s="176"/>
      <c r="I3" s="176"/>
      <c r="J3" s="176"/>
      <c r="K3" s="176"/>
      <c r="L3" s="176"/>
      <c r="M3" s="176"/>
    </row>
    <row r="4" spans="1:15" ht="18.75" x14ac:dyDescent="0.3">
      <c r="A4" s="176"/>
      <c r="B4" s="176"/>
      <c r="C4" s="174" t="s">
        <v>64</v>
      </c>
      <c r="D4" s="176"/>
      <c r="E4" s="176"/>
      <c r="F4" s="176"/>
      <c r="G4" s="176"/>
      <c r="H4" s="176"/>
      <c r="I4" s="176"/>
      <c r="J4" s="176"/>
      <c r="K4" s="176"/>
      <c r="L4" s="176"/>
      <c r="M4" s="176"/>
    </row>
    <row r="5" spans="1:15" ht="18.75" x14ac:dyDescent="0.3">
      <c r="A5" s="174" t="s">
        <v>67</v>
      </c>
      <c r="B5" s="176"/>
      <c r="C5" s="176"/>
      <c r="D5" s="176"/>
      <c r="E5" s="176"/>
      <c r="F5" s="55" t="s">
        <v>61</v>
      </c>
      <c r="G5" s="176"/>
      <c r="H5" s="176"/>
      <c r="I5" s="176"/>
      <c r="J5" s="176"/>
      <c r="K5" s="176"/>
      <c r="L5" s="176"/>
      <c r="M5" s="176"/>
    </row>
    <row r="6" spans="1:15" ht="18.75" x14ac:dyDescent="0.3">
      <c r="A6" s="55" t="s">
        <v>64</v>
      </c>
      <c r="B6" s="176"/>
      <c r="C6" s="176"/>
      <c r="D6" s="176"/>
      <c r="E6" s="176"/>
      <c r="F6" s="174" t="s">
        <v>96</v>
      </c>
      <c r="G6" s="176"/>
      <c r="H6" s="176"/>
      <c r="I6" s="176"/>
      <c r="J6" s="176"/>
      <c r="K6" s="176"/>
      <c r="L6" s="176"/>
      <c r="M6" s="176"/>
    </row>
    <row r="7" spans="1:15" x14ac:dyDescent="0.2">
      <c r="A7" s="176"/>
      <c r="B7" s="176"/>
      <c r="C7" s="176"/>
      <c r="D7" s="176"/>
      <c r="E7" s="176"/>
      <c r="F7" s="176"/>
      <c r="G7" s="176"/>
      <c r="H7" s="176"/>
      <c r="I7" s="176"/>
      <c r="J7" s="176"/>
      <c r="K7" s="176"/>
      <c r="L7" s="176"/>
      <c r="M7" s="176"/>
    </row>
    <row r="8" spans="1:15" ht="18.75" x14ac:dyDescent="0.3">
      <c r="A8" s="174" t="s">
        <v>86</v>
      </c>
      <c r="B8" s="176"/>
      <c r="C8" s="176"/>
      <c r="D8" s="176"/>
      <c r="E8" s="176"/>
      <c r="F8" s="176"/>
      <c r="G8" s="176"/>
      <c r="H8" s="176"/>
      <c r="J8" s="55" t="s">
        <v>61</v>
      </c>
      <c r="K8" s="176"/>
      <c r="L8" s="176"/>
      <c r="M8" s="176"/>
    </row>
    <row r="9" spans="1:15" ht="18.75" x14ac:dyDescent="0.3">
      <c r="A9" s="55" t="s">
        <v>60</v>
      </c>
      <c r="B9" s="176"/>
      <c r="C9" s="174" t="s">
        <v>60</v>
      </c>
      <c r="D9" s="176"/>
      <c r="E9" s="176"/>
      <c r="F9" s="176"/>
      <c r="G9" s="176"/>
      <c r="H9" s="176"/>
      <c r="J9" s="174" t="s">
        <v>34</v>
      </c>
      <c r="K9" s="176"/>
      <c r="L9" s="176"/>
      <c r="M9" s="176"/>
      <c r="N9" s="176"/>
    </row>
    <row r="10" spans="1:15" ht="18.75" x14ac:dyDescent="0.3">
      <c r="A10" s="176"/>
      <c r="B10" s="176"/>
      <c r="C10" s="55" t="s">
        <v>96</v>
      </c>
      <c r="D10" s="176"/>
      <c r="E10" s="176"/>
      <c r="F10" s="176"/>
      <c r="G10" s="176"/>
      <c r="H10" s="176"/>
      <c r="J10" s="176"/>
      <c r="K10" s="176"/>
      <c r="L10" s="176"/>
      <c r="M10" s="176"/>
      <c r="N10" s="176"/>
    </row>
    <row r="11" spans="1:15" ht="18.75" x14ac:dyDescent="0.3">
      <c r="A11" s="55" t="s">
        <v>96</v>
      </c>
      <c r="B11" s="176"/>
      <c r="C11" s="176"/>
      <c r="D11" s="176"/>
      <c r="E11" s="176"/>
      <c r="F11" s="176"/>
      <c r="G11" s="176"/>
      <c r="H11" s="176"/>
      <c r="J11" s="176"/>
      <c r="K11" s="176"/>
      <c r="L11" s="176"/>
      <c r="M11" s="176"/>
      <c r="N11" s="176"/>
    </row>
    <row r="12" spans="1:15" ht="18.75" x14ac:dyDescent="0.3">
      <c r="A12" s="174" t="s">
        <v>102</v>
      </c>
      <c r="B12" s="176"/>
      <c r="C12" s="176"/>
      <c r="D12" s="176"/>
      <c r="E12" s="176"/>
      <c r="F12" s="176"/>
      <c r="G12" s="176"/>
      <c r="H12" s="176"/>
      <c r="J12" s="176"/>
      <c r="K12" s="176"/>
      <c r="L12" s="176"/>
      <c r="M12" s="176"/>
      <c r="N12" s="176"/>
    </row>
    <row r="13" spans="1:15" ht="28.5" x14ac:dyDescent="0.45">
      <c r="A13" s="176"/>
      <c r="B13" s="176"/>
      <c r="C13" s="176"/>
      <c r="D13" s="176"/>
      <c r="E13" s="176"/>
      <c r="F13" s="176"/>
      <c r="G13" s="176"/>
      <c r="H13" s="176"/>
      <c r="J13" s="176"/>
      <c r="K13" s="176"/>
      <c r="L13" s="176"/>
      <c r="O13" s="177" t="s">
        <v>61</v>
      </c>
    </row>
    <row r="14" spans="1:15" ht="18.75" x14ac:dyDescent="0.3">
      <c r="A14" s="174" t="s">
        <v>68</v>
      </c>
      <c r="B14" s="176"/>
      <c r="C14" s="176"/>
      <c r="D14" s="176"/>
      <c r="E14" s="176"/>
      <c r="F14" s="176"/>
      <c r="G14" s="176"/>
      <c r="H14" s="176"/>
      <c r="J14" s="176"/>
      <c r="K14" s="176"/>
      <c r="L14" s="176"/>
      <c r="O14" s="174" t="s">
        <v>71</v>
      </c>
    </row>
    <row r="15" spans="1:15" ht="18.75" x14ac:dyDescent="0.3">
      <c r="A15" s="55" t="s">
        <v>34</v>
      </c>
      <c r="B15" s="176"/>
      <c r="C15" s="55" t="s">
        <v>34</v>
      </c>
      <c r="D15" s="176"/>
      <c r="E15" s="176"/>
      <c r="F15" s="176"/>
      <c r="G15" s="176"/>
      <c r="H15" s="176"/>
      <c r="J15" s="176"/>
      <c r="K15" s="176"/>
      <c r="L15" s="176"/>
      <c r="M15" s="176"/>
      <c r="N15" s="176"/>
    </row>
    <row r="16" spans="1:15" ht="18.75" x14ac:dyDescent="0.3">
      <c r="A16" s="176"/>
      <c r="B16" s="176"/>
      <c r="C16" s="174" t="s">
        <v>100</v>
      </c>
      <c r="D16" s="176"/>
      <c r="E16" s="176"/>
      <c r="F16" s="176"/>
      <c r="G16" s="176"/>
      <c r="H16" s="176"/>
      <c r="J16" s="176"/>
      <c r="K16" s="176"/>
      <c r="L16" s="176"/>
      <c r="M16" s="176"/>
      <c r="N16" s="176"/>
    </row>
    <row r="17" spans="1:14" ht="18.75" x14ac:dyDescent="0.3">
      <c r="A17" s="174" t="s">
        <v>91</v>
      </c>
      <c r="B17" s="176"/>
      <c r="C17" s="176"/>
      <c r="D17" s="176"/>
      <c r="E17" s="176"/>
      <c r="F17" s="176"/>
      <c r="G17" s="176"/>
      <c r="H17" s="176"/>
      <c r="J17" s="176"/>
      <c r="K17" s="176"/>
      <c r="L17" s="176"/>
      <c r="M17" s="176"/>
      <c r="N17" s="176"/>
    </row>
    <row r="18" spans="1:14" ht="18.75" x14ac:dyDescent="0.3">
      <c r="A18" s="55" t="s">
        <v>100</v>
      </c>
      <c r="B18" s="176"/>
      <c r="C18" s="176"/>
      <c r="D18" s="176"/>
      <c r="E18" s="176"/>
      <c r="F18" s="55" t="s">
        <v>34</v>
      </c>
      <c r="G18" s="176"/>
      <c r="H18" s="176"/>
      <c r="J18" s="176"/>
      <c r="K18" s="176"/>
      <c r="L18" s="176"/>
      <c r="M18" s="176"/>
      <c r="N18" s="176"/>
    </row>
    <row r="19" spans="1:14" ht="18.75" x14ac:dyDescent="0.3">
      <c r="A19" s="176"/>
      <c r="B19" s="176"/>
      <c r="C19" s="176"/>
      <c r="D19" s="176"/>
      <c r="E19" s="176"/>
      <c r="F19" s="174" t="s">
        <v>38</v>
      </c>
      <c r="G19" s="176"/>
      <c r="H19" s="176"/>
      <c r="J19" s="176"/>
      <c r="K19" s="176"/>
      <c r="L19" s="176"/>
      <c r="M19" s="176"/>
      <c r="N19" s="176"/>
    </row>
    <row r="20" spans="1:14" ht="18.75" x14ac:dyDescent="0.3">
      <c r="A20" s="55" t="s">
        <v>38</v>
      </c>
      <c r="B20" s="176"/>
      <c r="C20" s="176"/>
      <c r="D20" s="176"/>
      <c r="E20" s="176"/>
      <c r="F20" s="176"/>
      <c r="G20" s="176"/>
      <c r="H20" s="176"/>
      <c r="J20" s="176"/>
      <c r="K20" s="176"/>
      <c r="L20" s="176"/>
      <c r="M20" s="176"/>
      <c r="N20" s="176"/>
    </row>
    <row r="21" spans="1:14" ht="18.75" x14ac:dyDescent="0.3">
      <c r="A21" s="174" t="s">
        <v>59</v>
      </c>
      <c r="B21" s="176"/>
      <c r="C21" s="55" t="s">
        <v>38</v>
      </c>
      <c r="D21" s="176"/>
      <c r="E21" s="176"/>
      <c r="F21" s="176"/>
      <c r="G21" s="176"/>
      <c r="J21" s="55" t="s">
        <v>71</v>
      </c>
      <c r="L21" s="176"/>
      <c r="M21" s="176"/>
      <c r="N21" s="176"/>
    </row>
    <row r="22" spans="1:14" ht="18.75" x14ac:dyDescent="0.3">
      <c r="A22" s="176"/>
      <c r="B22" s="176"/>
      <c r="C22" s="174" t="s">
        <v>76</v>
      </c>
      <c r="D22" s="176"/>
      <c r="E22" s="176"/>
      <c r="F22" s="176"/>
      <c r="G22" s="176"/>
      <c r="J22" s="178" t="s">
        <v>64</v>
      </c>
      <c r="L22" s="176"/>
      <c r="M22" s="176"/>
      <c r="N22" s="176"/>
    </row>
    <row r="23" spans="1:14" ht="18.75" x14ac:dyDescent="0.3">
      <c r="A23" s="174" t="s">
        <v>85</v>
      </c>
      <c r="B23" s="176"/>
      <c r="C23" s="176"/>
      <c r="D23" s="176"/>
      <c r="E23" s="176"/>
      <c r="F23" s="176"/>
      <c r="G23" s="176"/>
      <c r="H23" s="176"/>
      <c r="I23" s="176"/>
      <c r="K23" s="176"/>
      <c r="L23" s="176"/>
      <c r="M23" s="176"/>
    </row>
    <row r="24" spans="1:14" ht="18.75" x14ac:dyDescent="0.3">
      <c r="A24" s="55" t="s">
        <v>76</v>
      </c>
      <c r="B24" s="176"/>
      <c r="C24" s="176"/>
      <c r="D24" s="176"/>
      <c r="E24" s="176"/>
      <c r="F24" s="176"/>
      <c r="G24" s="176"/>
      <c r="I24" s="176"/>
      <c r="K24" s="176"/>
      <c r="L24" s="176"/>
      <c r="M24" s="176"/>
    </row>
    <row r="25" spans="1:14" ht="18.75" x14ac:dyDescent="0.3">
      <c r="A25" s="176"/>
      <c r="B25" s="176"/>
      <c r="C25" s="176"/>
      <c r="D25" s="176"/>
      <c r="E25" s="176"/>
      <c r="F25" s="55" t="s">
        <v>71</v>
      </c>
      <c r="G25" s="176"/>
      <c r="I25" s="176"/>
      <c r="K25" s="176"/>
      <c r="L25" s="176"/>
      <c r="M25" s="176"/>
    </row>
    <row r="26" spans="1:14" ht="18.75" x14ac:dyDescent="0.3">
      <c r="A26" s="55" t="s">
        <v>88</v>
      </c>
      <c r="B26" s="176"/>
      <c r="C26" s="176"/>
      <c r="D26" s="176"/>
      <c r="E26" s="176"/>
      <c r="F26" s="178" t="s">
        <v>68</v>
      </c>
      <c r="G26" s="176"/>
      <c r="H26" s="176"/>
      <c r="I26" s="176"/>
      <c r="K26" s="176"/>
      <c r="L26" s="176"/>
      <c r="M26" s="176"/>
    </row>
    <row r="27" spans="1:14" ht="18.75" x14ac:dyDescent="0.3">
      <c r="A27" s="174" t="s">
        <v>58</v>
      </c>
      <c r="B27" s="176"/>
      <c r="C27" s="174" t="s">
        <v>88</v>
      </c>
      <c r="D27" s="176"/>
      <c r="E27" s="176"/>
      <c r="G27" s="176"/>
      <c r="H27" s="176"/>
      <c r="I27" s="176"/>
      <c r="J27" s="176"/>
      <c r="K27" s="176"/>
      <c r="L27" s="176"/>
      <c r="M27" s="176"/>
    </row>
    <row r="28" spans="1:14" ht="18.75" x14ac:dyDescent="0.3">
      <c r="A28" s="176"/>
      <c r="B28" s="176"/>
      <c r="C28" s="55" t="s">
        <v>71</v>
      </c>
      <c r="D28" s="176"/>
      <c r="E28" s="176"/>
      <c r="G28" s="176"/>
      <c r="H28" s="176"/>
      <c r="I28" s="176"/>
      <c r="J28" s="176"/>
      <c r="K28" s="176"/>
      <c r="L28" s="176"/>
      <c r="M28" s="176"/>
    </row>
    <row r="29" spans="1:14" ht="18.75" x14ac:dyDescent="0.3">
      <c r="A29" s="174" t="s">
        <v>49</v>
      </c>
      <c r="B29" s="176"/>
      <c r="C29" s="176"/>
      <c r="D29" s="176"/>
      <c r="E29" s="176"/>
      <c r="F29" s="176"/>
      <c r="G29" s="176"/>
      <c r="H29" s="176"/>
      <c r="I29" s="176"/>
      <c r="J29" s="176"/>
      <c r="K29" s="176"/>
      <c r="L29" s="176"/>
      <c r="M29" s="176"/>
    </row>
    <row r="30" spans="1:14" ht="18.75" x14ac:dyDescent="0.3">
      <c r="A30" s="55" t="s">
        <v>71</v>
      </c>
      <c r="B30" s="176"/>
      <c r="C30" s="176"/>
      <c r="D30" s="176"/>
      <c r="E30" s="176"/>
      <c r="F30" s="176"/>
      <c r="G30" s="176"/>
      <c r="H30" s="176"/>
      <c r="I30" s="176"/>
      <c r="J30" s="176"/>
      <c r="K30" s="176"/>
      <c r="L30" s="176"/>
      <c r="M30" s="176"/>
    </row>
  </sheetData>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15BFCFEE65A0A45A38A620602167477" ma:contentTypeVersion="13" ma:contentTypeDescription="Create a new document." ma:contentTypeScope="" ma:versionID="0cde8e66c514214afbe91fd89d616132">
  <xsd:schema xmlns:xsd="http://www.w3.org/2001/XMLSchema" xmlns:xs="http://www.w3.org/2001/XMLSchema" xmlns:p="http://schemas.microsoft.com/office/2006/metadata/properties" xmlns:ns3="d4cb0dc8-6bfb-41d4-b6eb-86d944d9c423" xmlns:ns4="1010bebf-e34d-4970-aa42-0228cf775233" targetNamespace="http://schemas.microsoft.com/office/2006/metadata/properties" ma:root="true" ma:fieldsID="19b36fe61f680950d20b5b67a0ac5464" ns3:_="" ns4:_="">
    <xsd:import namespace="d4cb0dc8-6bfb-41d4-b6eb-86d944d9c423"/>
    <xsd:import namespace="1010bebf-e34d-4970-aa42-0228cf775233"/>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4cb0dc8-6bfb-41d4-b6eb-86d944d9c4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010bebf-e34d-4970-aa42-0228cf775233"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41B1BA3-3098-4897-9122-CBFB05F3706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4cb0dc8-6bfb-41d4-b6eb-86d944d9c423"/>
    <ds:schemaRef ds:uri="1010bebf-e34d-4970-aa42-0228cf77523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6B59DA5-84A1-4642-A3B9-4972BC31E7EC}">
  <ds:schemaRefs>
    <ds:schemaRef ds:uri="http://schemas.microsoft.com/sharepoint/v3/contenttype/forms"/>
  </ds:schemaRefs>
</ds:datastoreItem>
</file>

<file path=customXml/itemProps3.xml><?xml version="1.0" encoding="utf-8"?>
<ds:datastoreItem xmlns:ds="http://schemas.openxmlformats.org/officeDocument/2006/customXml" ds:itemID="{4A016F50-A1D2-4D25-840A-D3247D75DB05}">
  <ds:schemaRefs>
    <ds:schemaRef ds:uri="http://purl.org/dc/terms/"/>
    <ds:schemaRef ds:uri="http://schemas.microsoft.com/office/infopath/2007/PartnerControls"/>
    <ds:schemaRef ds:uri="http://schemas.microsoft.com/office/2006/documentManagement/types"/>
    <ds:schemaRef ds:uri="d4cb0dc8-6bfb-41d4-b6eb-86d944d9c423"/>
    <ds:schemaRef ds:uri="http://schemas.microsoft.com/office/2006/metadata/properties"/>
    <ds:schemaRef ds:uri="http://purl.org/dc/elements/1.1/"/>
    <ds:schemaRef ds:uri="http://schemas.openxmlformats.org/package/2006/metadata/core-properties"/>
    <ds:schemaRef ds:uri="1010bebf-e34d-4970-aa42-0228cf775233"/>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8</vt:i4>
      </vt:variant>
    </vt:vector>
  </HeadingPairs>
  <TitlesOfParts>
    <vt:vector size="13" baseType="lpstr">
      <vt:lpstr>G5 Class Results</vt:lpstr>
      <vt:lpstr>G5 Handicap Results</vt:lpstr>
      <vt:lpstr>G5 Outright Results </vt:lpstr>
      <vt:lpstr>GMSC - WDCC Class Results</vt:lpstr>
      <vt:lpstr>H2H</vt:lpstr>
      <vt:lpstr>'G5 Class Results'!Print_Area</vt:lpstr>
      <vt:lpstr>'G5 Handicap Results'!Print_Area</vt:lpstr>
      <vt:lpstr>'G5 Outright Results '!Print_Area</vt:lpstr>
      <vt:lpstr>'GMSC - WDCC Class Results'!Print_Area</vt:lpstr>
      <vt:lpstr>'G5 Class Results'!test</vt:lpstr>
      <vt:lpstr>'G5 Handicap Results'!test</vt:lpstr>
      <vt:lpstr>'G5 Outright Results '!test</vt:lpstr>
      <vt:lpstr>'GMSC - WDCC Class Results'!test</vt:lpstr>
    </vt:vector>
  </TitlesOfParts>
  <Company>DEEY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Quan</dc:creator>
  <cp:lastModifiedBy>Nicholas</cp:lastModifiedBy>
  <cp:lastPrinted>2018-08-27T09:49:01Z</cp:lastPrinted>
  <dcterms:created xsi:type="dcterms:W3CDTF">2007-05-21T02:43:49Z</dcterms:created>
  <dcterms:modified xsi:type="dcterms:W3CDTF">2023-07-03T13:20:59Z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0x010100215BFCFEE65A0A45A38A620602167477</vt:lpwstr>
  </property>
</Properties>
</file>