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icholas\FFCC\Motorkhana\Group5\"/>
    </mc:Choice>
  </mc:AlternateContent>
  <bookViews>
    <workbookView xWindow="0" yWindow="0" windowWidth="28800" windowHeight="12555"/>
  </bookViews>
  <sheets>
    <sheet name="G5 Class Results" sheetId="7" r:id="rId1"/>
    <sheet name="G5 Handicap" sheetId="23" r:id="rId2"/>
    <sheet name="G5 Outright" sheetId="24" r:id="rId3"/>
    <sheet name="H2H" sheetId="20" r:id="rId4"/>
  </sheets>
  <definedNames>
    <definedName name="_xlnm._FilterDatabase" localSheetId="0" hidden="1">'G5 Class Results'!#REF!</definedName>
    <definedName name="_xlnm._FilterDatabase" localSheetId="1" hidden="1">'G5 Handicap'!#REF!</definedName>
    <definedName name="_xlnm._FilterDatabase" localSheetId="2" hidden="1">'G5 Outright'!#REF!</definedName>
    <definedName name="_xlnm.Print_Area" localSheetId="0">'G5 Class Results'!$A$1:$AJ$44</definedName>
    <definedName name="_xlnm.Print_Area" localSheetId="1">'G5 Handicap'!$A$1:$AJ$67</definedName>
    <definedName name="_xlnm.Print_Area" localSheetId="2">'G5 Outright'!$A$1:$AJ$67</definedName>
    <definedName name="test" localSheetId="0">'G5 Class Results'!$A$4:$AJ$44</definedName>
    <definedName name="test" localSheetId="1">'G5 Handicap'!$A$4:$AJ$44</definedName>
    <definedName name="test" localSheetId="2">'G5 Outright'!$A$4:$AJ$44</definedName>
    <definedName name="test">#REF!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4" i="24" l="1"/>
  <c r="AH44" i="24" s="1"/>
  <c r="AE43" i="24"/>
  <c r="AH43" i="24" s="1"/>
  <c r="AE42" i="24"/>
  <c r="AH42" i="24" s="1"/>
  <c r="AE41" i="24"/>
  <c r="AH41" i="24" s="1"/>
  <c r="AE40" i="24"/>
  <c r="AH40" i="24" s="1"/>
  <c r="AE39" i="24"/>
  <c r="AH39" i="24" s="1"/>
  <c r="AE38" i="24"/>
  <c r="AH38" i="24" s="1"/>
  <c r="AE37" i="24"/>
  <c r="AH37" i="24" s="1"/>
  <c r="AE36" i="24"/>
  <c r="AH36" i="24" s="1"/>
  <c r="AE35" i="24"/>
  <c r="AH35" i="24" s="1"/>
  <c r="AE34" i="24"/>
  <c r="AH34" i="24" s="1"/>
  <c r="AE33" i="24"/>
  <c r="AH33" i="24" s="1"/>
  <c r="AE32" i="24"/>
  <c r="AH32" i="24" s="1"/>
  <c r="AE31" i="24"/>
  <c r="AH31" i="24" s="1"/>
  <c r="AE30" i="24"/>
  <c r="AH30" i="24" s="1"/>
  <c r="AE29" i="24"/>
  <c r="AH29" i="24" s="1"/>
  <c r="AE28" i="24"/>
  <c r="AH28" i="24" s="1"/>
  <c r="AE27" i="24"/>
  <c r="AH27" i="24" s="1"/>
  <c r="AE26" i="24"/>
  <c r="AH26" i="24" s="1"/>
  <c r="AE25" i="24"/>
  <c r="AH25" i="24" s="1"/>
  <c r="AE24" i="24"/>
  <c r="AH24" i="24" s="1"/>
  <c r="AE23" i="24"/>
  <c r="AH23" i="24" s="1"/>
  <c r="AE22" i="24"/>
  <c r="AH22" i="24" s="1"/>
  <c r="AE21" i="24"/>
  <c r="AH21" i="24" s="1"/>
  <c r="AE20" i="24"/>
  <c r="AH20" i="24" s="1"/>
  <c r="AE19" i="24"/>
  <c r="AH19" i="24" s="1"/>
  <c r="AE18" i="24"/>
  <c r="AH18" i="24" s="1"/>
  <c r="AE17" i="24"/>
  <c r="AH17" i="24" s="1"/>
  <c r="AE16" i="24"/>
  <c r="AH16" i="24" s="1"/>
  <c r="AE15" i="24"/>
  <c r="AH15" i="24" s="1"/>
  <c r="AE14" i="24"/>
  <c r="AH14" i="24" s="1"/>
  <c r="AE13" i="24"/>
  <c r="AH13" i="24" s="1"/>
  <c r="AE12" i="24"/>
  <c r="AH12" i="24" s="1"/>
  <c r="AE11" i="24"/>
  <c r="AH11" i="24" s="1"/>
  <c r="AE10" i="24"/>
  <c r="AH10" i="24" s="1"/>
  <c r="AE9" i="24"/>
  <c r="AH9" i="24" s="1"/>
  <c r="AE8" i="24"/>
  <c r="AH8" i="24" s="1"/>
  <c r="AE7" i="24"/>
  <c r="AH7" i="24" s="1"/>
  <c r="AE6" i="24"/>
  <c r="AH6" i="24" s="1"/>
  <c r="AE5" i="24"/>
  <c r="AH5" i="24" s="1"/>
  <c r="AE4" i="24"/>
  <c r="AH4" i="24" s="1"/>
  <c r="AE38" i="23"/>
  <c r="AH38" i="23" s="1"/>
  <c r="AE32" i="23"/>
  <c r="AH32" i="23" s="1"/>
  <c r="AE31" i="23"/>
  <c r="AH31" i="23" s="1"/>
  <c r="AE15" i="23"/>
  <c r="AH15" i="23" s="1"/>
  <c r="AE35" i="23"/>
  <c r="AH35" i="23" s="1"/>
  <c r="AE16" i="23"/>
  <c r="AH16" i="23" s="1"/>
  <c r="AE8" i="23"/>
  <c r="AH8" i="23" s="1"/>
  <c r="AE5" i="23"/>
  <c r="AH5" i="23" s="1"/>
  <c r="AE44" i="23"/>
  <c r="AH44" i="23" s="1"/>
  <c r="AE43" i="23"/>
  <c r="AH43" i="23" s="1"/>
  <c r="AE41" i="23"/>
  <c r="AH41" i="23" s="1"/>
  <c r="AE40" i="23"/>
  <c r="AH40" i="23" s="1"/>
  <c r="AE39" i="23"/>
  <c r="AH39" i="23" s="1"/>
  <c r="AE27" i="23"/>
  <c r="AH27" i="23" s="1"/>
  <c r="AE18" i="23"/>
  <c r="AH18" i="23" s="1"/>
  <c r="AE10" i="23"/>
  <c r="AH10" i="23" s="1"/>
  <c r="AE6" i="23"/>
  <c r="AH6" i="23" s="1"/>
  <c r="AE4" i="23"/>
  <c r="AH4" i="23" s="1"/>
  <c r="AE34" i="23"/>
  <c r="AH34" i="23" s="1"/>
  <c r="AE9" i="23"/>
  <c r="AH9" i="23" s="1"/>
  <c r="AE42" i="23"/>
  <c r="AH42" i="23" s="1"/>
  <c r="AE36" i="23"/>
  <c r="AH36" i="23" s="1"/>
  <c r="AE30" i="23"/>
  <c r="AH30" i="23" s="1"/>
  <c r="AE29" i="23"/>
  <c r="AH29" i="23" s="1"/>
  <c r="AE26" i="23"/>
  <c r="AH26" i="23" s="1"/>
  <c r="AE25" i="23"/>
  <c r="AH25" i="23" s="1"/>
  <c r="AE22" i="23"/>
  <c r="AH22" i="23" s="1"/>
  <c r="AE19" i="23"/>
  <c r="AH19" i="23" s="1"/>
  <c r="AE14" i="23"/>
  <c r="AH14" i="23" s="1"/>
  <c r="AE37" i="23"/>
  <c r="AH37" i="23" s="1"/>
  <c r="AE23" i="23"/>
  <c r="AH23" i="23" s="1"/>
  <c r="AE21" i="23"/>
  <c r="AH21" i="23" s="1"/>
  <c r="AE33" i="23"/>
  <c r="AH33" i="23" s="1"/>
  <c r="AE28" i="23"/>
  <c r="AH28" i="23" s="1"/>
  <c r="AE24" i="23"/>
  <c r="AH24" i="23" s="1"/>
  <c r="AE20" i="23"/>
  <c r="AH20" i="23" s="1"/>
  <c r="AE17" i="23"/>
  <c r="AH17" i="23" s="1"/>
  <c r="AE13" i="23"/>
  <c r="AH13" i="23" s="1"/>
  <c r="AE12" i="23"/>
  <c r="AH12" i="23" s="1"/>
  <c r="AE11" i="23"/>
  <c r="AH11" i="23" s="1"/>
  <c r="AE7" i="23"/>
  <c r="AH7" i="23" s="1"/>
  <c r="AE35" i="7"/>
  <c r="AH35" i="7" s="1"/>
  <c r="AE34" i="7"/>
  <c r="AH34" i="7" s="1"/>
  <c r="AE36" i="7"/>
  <c r="AH36" i="7" s="1"/>
  <c r="AE16" i="7"/>
  <c r="AH16" i="7" s="1"/>
  <c r="AE37" i="7"/>
  <c r="AH37" i="7" s="1"/>
  <c r="AE43" i="7"/>
  <c r="AH43" i="7" s="1"/>
  <c r="AE42" i="7"/>
  <c r="AH42" i="7" s="1"/>
  <c r="AE18" i="7"/>
  <c r="AH18" i="7" s="1"/>
  <c r="AE15" i="7"/>
  <c r="AH15" i="7" s="1"/>
  <c r="AE33" i="7"/>
  <c r="AH33" i="7" s="1"/>
  <c r="AE13" i="7"/>
  <c r="AH13" i="7" s="1"/>
  <c r="AE14" i="7"/>
  <c r="AH14" i="7" s="1"/>
  <c r="AE22" i="7"/>
  <c r="AH22" i="7" s="1"/>
  <c r="AE17" i="7"/>
  <c r="AE19" i="7"/>
  <c r="AH19" i="7" s="1"/>
  <c r="AE23" i="7"/>
  <c r="AH23" i="7" s="1"/>
  <c r="AE44" i="7"/>
  <c r="AH44" i="7" s="1"/>
  <c r="AE21" i="7"/>
  <c r="AH21" i="7" s="1"/>
  <c r="AE20" i="7"/>
  <c r="AH20" i="7" s="1"/>
  <c r="AE32" i="7"/>
  <c r="AH32" i="7" s="1"/>
  <c r="AE26" i="7"/>
  <c r="AH26" i="7" s="1"/>
  <c r="AE25" i="7"/>
  <c r="AH25" i="7" s="1"/>
  <c r="AE24" i="7"/>
  <c r="AH24" i="7" s="1"/>
  <c r="AE27" i="7"/>
  <c r="AH27" i="7" s="1"/>
  <c r="AE28" i="7"/>
  <c r="AH28" i="7" s="1"/>
  <c r="AE40" i="7"/>
  <c r="AH40" i="7" s="1"/>
  <c r="AE38" i="7"/>
  <c r="AH38" i="7" s="1"/>
  <c r="AE30" i="7"/>
  <c r="AH30" i="7" s="1"/>
  <c r="AE11" i="7"/>
  <c r="AH11" i="7" s="1"/>
  <c r="AE6" i="7"/>
  <c r="AH6" i="7" s="1"/>
  <c r="AE8" i="7"/>
  <c r="AH8" i="7" s="1"/>
  <c r="AE5" i="7"/>
  <c r="AH5" i="7" s="1"/>
  <c r="AE9" i="7"/>
  <c r="AH9" i="7" s="1"/>
  <c r="AE4" i="7" l="1"/>
  <c r="AH4" i="7" s="1"/>
  <c r="AE12" i="7"/>
  <c r="AH12" i="7" s="1"/>
  <c r="AE10" i="7"/>
  <c r="AH10" i="7" s="1"/>
  <c r="AE7" i="7"/>
  <c r="AH7" i="7" s="1"/>
  <c r="AE39" i="7"/>
  <c r="AH39" i="7" s="1"/>
  <c r="AE29" i="7"/>
  <c r="AH29" i="7" s="1"/>
  <c r="AE41" i="7"/>
  <c r="AH41" i="7" s="1"/>
  <c r="AE31" i="7"/>
  <c r="AH31" i="7" s="1"/>
  <c r="AH17" i="7" l="1"/>
</calcChain>
</file>

<file path=xl/sharedStrings.xml><?xml version="1.0" encoding="utf-8"?>
<sst xmlns="http://schemas.openxmlformats.org/spreadsheetml/2006/main" count="1166" uniqueCount="166">
  <si>
    <t>Vehicle</t>
  </si>
  <si>
    <t>Club</t>
  </si>
  <si>
    <t>A</t>
  </si>
  <si>
    <t>Class Place</t>
  </si>
  <si>
    <t>B</t>
  </si>
  <si>
    <t>Driver Name</t>
  </si>
  <si>
    <t>FFCC</t>
  </si>
  <si>
    <t>No.</t>
  </si>
  <si>
    <t>Time</t>
  </si>
  <si>
    <t>Penalty</t>
  </si>
  <si>
    <t>Total</t>
  </si>
  <si>
    <t>Outright Place</t>
  </si>
  <si>
    <t>Vehicle Class</t>
  </si>
  <si>
    <t>Handicap Place</t>
  </si>
  <si>
    <t>Handicap Time</t>
  </si>
  <si>
    <r>
      <t>Driver</t>
    </r>
    <r>
      <rPr>
        <sz val="9"/>
        <rFont val="Arial"/>
        <family val="2"/>
      </rPr>
      <t xml:space="preserve"> Class</t>
    </r>
  </si>
  <si>
    <t>Group5 Points</t>
  </si>
  <si>
    <t>F</t>
  </si>
  <si>
    <r>
      <t xml:space="preserve">Times shown </t>
    </r>
    <r>
      <rPr>
        <b/>
        <u/>
        <sz val="10"/>
        <rFont val="Arial"/>
        <family val="2"/>
      </rPr>
      <t>include</t>
    </r>
    <r>
      <rPr>
        <sz val="10"/>
        <rFont val="Arial"/>
        <family val="2"/>
      </rPr>
      <t xml:space="preserve"> penalties</t>
    </r>
  </si>
  <si>
    <t>DNS = Slowest (Clean)Time + 10 Seconds in class (or a similar class if no correct time for class).</t>
  </si>
  <si>
    <t>G (garage penalty) = + 5 Seconds     F (flag penalty) = + 5 Seconds</t>
  </si>
  <si>
    <t>WD (Including DNF or not stopping in Garage) = Faster of Slowest (Clean)Time + 5 Seconds or double fastest in class (or a similar class if no correct time for class).</t>
  </si>
  <si>
    <t>For Further Motorkhana Info, including sup regs, entry forms and results:</t>
  </si>
  <si>
    <t>Group 5 Web Page</t>
  </si>
  <si>
    <t>http://ffcc.com.au/group-5/</t>
  </si>
  <si>
    <t>Group5 Facebook Page</t>
  </si>
  <si>
    <t>https://www.facebook.com/group5vic/</t>
  </si>
  <si>
    <t>Victorian Motorkhana Website</t>
  </si>
  <si>
    <t>http://www.motorkhanavic.com.au</t>
  </si>
  <si>
    <t>Join the Facebook Victorian Motorkhana Group at…..</t>
  </si>
  <si>
    <t>https://www.facebook.com/groups/260324797429552/</t>
  </si>
  <si>
    <t>For the latest Motorkhana news by email contact Bill McCarthy…..</t>
  </si>
  <si>
    <t>mccarthy1140@bigpond.com</t>
  </si>
  <si>
    <t>For Further Motorsport Info:</t>
  </si>
  <si>
    <t>Nicholas Charrett</t>
  </si>
  <si>
    <t>Juniors &amp; Ladies total times for class results are calculated on the handicap times.</t>
  </si>
  <si>
    <t>C</t>
  </si>
  <si>
    <t>D</t>
  </si>
  <si>
    <t>Declan Webb</t>
  </si>
  <si>
    <t>.</t>
  </si>
  <si>
    <t>Sup regs and entry forms will be on the Group5 Webpage on the FFCC website listed below for further information</t>
  </si>
  <si>
    <t>J2</t>
  </si>
  <si>
    <t>J1</t>
  </si>
  <si>
    <t>DNS</t>
  </si>
  <si>
    <t>Thank you to all those who helped on the day who helped time on the day (especially those not from the host club) as well as set up and pack up.</t>
  </si>
  <si>
    <t>Check out the Motorsport Australia website at…..</t>
  </si>
  <si>
    <t>https://motorsport.org.au/</t>
  </si>
  <si>
    <t>HSCCV</t>
  </si>
  <si>
    <t>Thank you to all competitors who helped the day run smoothly and allow us to run all tests and still finish early.</t>
  </si>
  <si>
    <t>Fiesta XR4</t>
  </si>
  <si>
    <t>Accent</t>
  </si>
  <si>
    <t>L</t>
  </si>
  <si>
    <t>James Ware (jnr)</t>
  </si>
  <si>
    <t>Matty Webb</t>
  </si>
  <si>
    <t>VMCi</t>
  </si>
  <si>
    <t>James Neilson</t>
  </si>
  <si>
    <t>WD</t>
  </si>
  <si>
    <t>TCCA</t>
  </si>
  <si>
    <t>Tony Russell</t>
  </si>
  <si>
    <t>FCCV</t>
  </si>
  <si>
    <t>G</t>
  </si>
  <si>
    <t xml:space="preserve">Any queries please contact the event directors Nick or Nicholas... </t>
  </si>
  <si>
    <t>Cassandra Charrett</t>
  </si>
  <si>
    <t>Ben Broeks</t>
  </si>
  <si>
    <t>Celica</t>
  </si>
  <si>
    <t>Adam Pass</t>
  </si>
  <si>
    <t>Maurice Hanger</t>
  </si>
  <si>
    <t>Bandit</t>
  </si>
  <si>
    <t>Crazy Square</t>
  </si>
  <si>
    <t>Homer</t>
  </si>
  <si>
    <t>Try Angles</t>
  </si>
  <si>
    <t>It's An English Thing</t>
  </si>
  <si>
    <t>Brian Shanahan</t>
  </si>
  <si>
    <t>Antony Franks</t>
  </si>
  <si>
    <t>Dale Carstein</t>
  </si>
  <si>
    <t>Laser</t>
  </si>
  <si>
    <t>James Neilsen</t>
  </si>
  <si>
    <t>Mini</t>
  </si>
  <si>
    <t>James Ware Snr</t>
  </si>
  <si>
    <t>John Rosengrave</t>
  </si>
  <si>
    <t>Karl Apted</t>
  </si>
  <si>
    <t>Mini Deluxe</t>
  </si>
  <si>
    <t>Mathew Webb</t>
  </si>
  <si>
    <t>Stephen Lanham</t>
  </si>
  <si>
    <t>Mark Freame</t>
  </si>
  <si>
    <t>James Ware (Jnr)</t>
  </si>
  <si>
    <t>Marisa Gangemi</t>
  </si>
  <si>
    <t>Michael Dibb</t>
  </si>
  <si>
    <t>MX5</t>
  </si>
  <si>
    <t>Josh Danks</t>
  </si>
  <si>
    <t>Charlotte Dibb</t>
  </si>
  <si>
    <t>Sophie Dibb</t>
  </si>
  <si>
    <t>Mitchell Hanger</t>
  </si>
  <si>
    <t>David Le Mottee</t>
  </si>
  <si>
    <t>Paseo</t>
  </si>
  <si>
    <t>Ben Driscoll</t>
  </si>
  <si>
    <t>Pulsar</t>
  </si>
  <si>
    <t>James Le Mottee</t>
  </si>
  <si>
    <t>Julie Wilkin</t>
  </si>
  <si>
    <t>Lancer</t>
  </si>
  <si>
    <t>Mark Walker</t>
  </si>
  <si>
    <t>Focus</t>
  </si>
  <si>
    <t>Stuart Reid</t>
  </si>
  <si>
    <t>Astra</t>
  </si>
  <si>
    <t>Charlie Wilkin</t>
  </si>
  <si>
    <t>Fletcher Driscoll</t>
  </si>
  <si>
    <t>Steven Champion</t>
  </si>
  <si>
    <t>Ethan Babatsikos</t>
  </si>
  <si>
    <t>XL001</t>
  </si>
  <si>
    <t>Aaron Wuillemin</t>
  </si>
  <si>
    <t>Special</t>
  </si>
  <si>
    <t>Edward Lewis</t>
  </si>
  <si>
    <t>Shyla East-Wuillemin</t>
  </si>
  <si>
    <t>XL-001</t>
  </si>
  <si>
    <t>Hamish East-Wuillemin</t>
  </si>
  <si>
    <t>W-003</t>
  </si>
  <si>
    <t>Paul Freame</t>
  </si>
  <si>
    <t>Lauren East-Wuillemin</t>
  </si>
  <si>
    <t>William Freame</t>
  </si>
  <si>
    <t>Polo Gti</t>
  </si>
  <si>
    <t>Mini 1275 LS</t>
  </si>
  <si>
    <t>Punto Sport</t>
  </si>
  <si>
    <t>Abarth 500</t>
  </si>
  <si>
    <t>Excel</t>
  </si>
  <si>
    <t>Corolla AE71</t>
  </si>
  <si>
    <t>Falcon FG</t>
  </si>
  <si>
    <t>Celica FWD</t>
  </si>
  <si>
    <t>Fiat Special</t>
  </si>
  <si>
    <t>Super panda</t>
  </si>
  <si>
    <t>BCC</t>
  </si>
  <si>
    <t>PAC</t>
  </si>
  <si>
    <t>HAC</t>
  </si>
  <si>
    <t>PIARC</t>
  </si>
  <si>
    <t>RCCV</t>
  </si>
  <si>
    <t>GCC</t>
  </si>
  <si>
    <r>
      <t xml:space="preserve">Rd8  - FFCC / TCCA G5  Motorkhana  - Winton FoS - Saturday 5th August 2023     </t>
    </r>
    <r>
      <rPr>
        <b/>
        <i/>
        <sz val="24"/>
        <rFont val="Arial"/>
        <family val="2"/>
      </rPr>
      <t xml:space="preserve"> PROVISIONAL RESULTS</t>
    </r>
  </si>
  <si>
    <t>Diamaond Slalom</t>
  </si>
  <si>
    <t>Shortstop</t>
  </si>
  <si>
    <t>Double Kidney</t>
  </si>
  <si>
    <t>MG</t>
  </si>
  <si>
    <t>Noughts &amp; Crosses</t>
  </si>
  <si>
    <t>GM</t>
  </si>
  <si>
    <t>Hopkirk</t>
  </si>
  <si>
    <t>Brian Shannahan</t>
  </si>
  <si>
    <t>Hamish East-Wuilemin</t>
  </si>
  <si>
    <t>Anthon Franks</t>
  </si>
  <si>
    <t>James Ware (Snr)</t>
  </si>
  <si>
    <t>Lauren East-Wuilemin</t>
  </si>
  <si>
    <t>Aaron Wuilemin</t>
  </si>
  <si>
    <t>Bill Freame</t>
  </si>
  <si>
    <t>Maurie Hanger</t>
  </si>
  <si>
    <t>Marisa Gamgemi</t>
  </si>
  <si>
    <t>Julie Wilkins</t>
  </si>
  <si>
    <t>Mitch Hanger</t>
  </si>
  <si>
    <t>Shyla East-Wuilemin</t>
  </si>
  <si>
    <t>(Third)</t>
  </si>
  <si>
    <t>(Second)</t>
  </si>
  <si>
    <t>(Winner)</t>
  </si>
  <si>
    <t>FF</t>
  </si>
  <si>
    <t>FFFFFF</t>
  </si>
  <si>
    <t>FFF</t>
  </si>
  <si>
    <t>FGGG</t>
  </si>
  <si>
    <t>FG</t>
  </si>
  <si>
    <t>DNF</t>
  </si>
  <si>
    <t>The next VMC event scheduled for 2023 will be a Sunday Motorkhana on 17th September July at Mt Gambier Saleyards  run by SEAC.  Supp Regs will be available on the Victorian Motorkhana and Khanacross Facebook Group....</t>
  </si>
  <si>
    <t>The next Group 5 Non Speed event scheduled for 2023 will be Rd9 and will be a Sunday bitumen motorkhana on 3rd September run by FFCC/TCCA at Avalon.  Supp Regs are available on the webpage / facebook....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</si>
</sst>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7" x14ac:knownFonts="1">
    <font>
      <sz val="10"/>
      <name val="Arial"/>
    </font>
    <font>
      <sz val="10"/>
      <name val="Arial"/>
      <family val="2"/>
    </font>
    <font>
      <sz val="15"/>
      <name val="Arial"/>
      <family val="2"/>
    </font>
    <font>
      <sz val="15"/>
      <name val="Arial"/>
      <family val="2"/>
    </font>
    <font>
      <sz val="10"/>
      <name val="Arial"/>
      <family val="2"/>
    </font>
    <font>
      <sz val="10"/>
      <name val="Arial"/>
      <family val="2"/>
    </font>
    <font>
      <sz val="12"/>
      <name val="Arial"/>
      <family val="2"/>
    </font>
    <font>
      <sz val="10"/>
      <name val="Arial"/>
      <family val="2"/>
    </font>
    <font>
      <sz val="11"/>
      <name val="Arial"/>
      <family val="2"/>
    </font>
    <font>
      <b/>
      <sz val="11"/>
      <name val="Arial"/>
      <family val="2"/>
    </font>
    <font>
      <b/>
      <sz val="12"/>
      <name val="Arial"/>
      <family val="2"/>
    </font>
    <font>
      <i/>
      <sz val="11"/>
      <name val="Arial"/>
      <family val="2"/>
    </font>
    <font>
      <i/>
      <sz val="8"/>
      <name val="Arial"/>
      <family val="2"/>
    </font>
    <font>
      <sz val="9"/>
      <name val="Arial"/>
      <family val="2"/>
    </font>
    <font>
      <b/>
      <sz val="24"/>
      <name val="Arial"/>
      <family val="2"/>
    </font>
    <font>
      <b/>
      <u/>
      <sz val="10"/>
      <name val="Arial"/>
      <family val="2"/>
    </font>
    <font>
      <b/>
      <sz val="10"/>
      <name val="Arial"/>
      <family val="2"/>
    </font>
    <font>
      <u/>
      <sz val="10"/>
      <color indexed="12"/>
      <name val="Arial"/>
      <family val="2"/>
    </font>
    <font>
      <b/>
      <sz val="15"/>
      <name val="Arial"/>
      <family val="2"/>
    </font>
    <font>
      <b/>
      <i/>
      <sz val="24"/>
      <name val="Arial"/>
      <family val="2"/>
    </font>
    <font>
      <b/>
      <u/>
      <sz val="10"/>
      <color indexed="12"/>
      <name val="Arial"/>
      <family val="2"/>
    </font>
    <font>
      <b/>
      <sz val="14"/>
      <color theme="1"/>
      <name val="Calibri"/>
      <family val="2"/>
      <scheme val="minor"/>
    </font>
    <font>
      <sz val="14"/>
      <color theme="1"/>
      <name val="Calibri"/>
      <family val="2"/>
      <scheme val="minor"/>
    </font>
    <font>
      <sz val="12"/>
      <color theme="1"/>
      <name val="Calibri"/>
      <family val="2"/>
      <scheme val="minor"/>
    </font>
    <font>
      <b/>
      <sz val="22"/>
      <color theme="1"/>
      <name val="Calibri"/>
      <family val="2"/>
      <scheme val="minor"/>
    </font>
    <font>
      <i/>
      <sz val="14"/>
      <color theme="1"/>
      <name val="Calibri"/>
      <family val="2"/>
      <scheme val="minor"/>
    </font>
    <font>
      <b/>
      <i/>
      <sz val="11"/>
      <name val="Arial"/>
      <family val="2"/>
    </font>
  </fonts>
  <fills count="3">
    <fill>
      <patternFill patternType="none"/>
    </fill>
    <fill>
      <patternFill patternType="gray125"/>
    </fill>
    <fill>
      <patternFill patternType="solid">
        <fgColor rgb="FFFFFF00"/>
        <bgColor indexed="64"/>
      </patternFill>
    </fill>
  </fills>
  <borders count="35">
    <border>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auto="1"/>
      </top>
      <bottom style="hair">
        <color auto="1"/>
      </bottom>
      <diagonal/>
    </border>
    <border>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indexed="64"/>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indexed="64"/>
      </right>
      <top style="hair">
        <color auto="1"/>
      </top>
      <bottom style="medium">
        <color auto="1"/>
      </bottom>
      <diagonal/>
    </border>
    <border>
      <left/>
      <right/>
      <top style="hair">
        <color auto="1"/>
      </top>
      <bottom style="medium">
        <color auto="1"/>
      </bottom>
      <diagonal/>
    </border>
    <border>
      <left style="thin">
        <color indexed="64"/>
      </left>
      <right style="thin">
        <color indexed="64"/>
      </right>
      <top style="hair">
        <color auto="1"/>
      </top>
      <bottom style="medium">
        <color auto="1"/>
      </bottom>
      <diagonal/>
    </border>
    <border>
      <left style="medium">
        <color indexed="64"/>
      </left>
      <right/>
      <top style="hair">
        <color auto="1"/>
      </top>
      <bottom style="medium">
        <color auto="1"/>
      </bottom>
      <diagonal/>
    </border>
    <border>
      <left/>
      <right style="thin">
        <color indexed="64"/>
      </right>
      <top style="hair">
        <color auto="1"/>
      </top>
      <bottom style="medium">
        <color auto="1"/>
      </bottom>
      <diagonal/>
    </border>
    <border>
      <left style="thin">
        <color indexed="64"/>
      </left>
      <right/>
      <top style="hair">
        <color auto="1"/>
      </top>
      <bottom style="medium">
        <color auto="1"/>
      </bottom>
      <diagonal/>
    </border>
  </borders>
  <cellStyleXfs count="2">
    <xf numFmtId="0" fontId="0" fillId="0" borderId="0"/>
    <xf numFmtId="0" fontId="17" fillId="0" borderId="0" applyNumberFormat="0" applyFill="0" applyBorder="0" applyAlignment="0" applyProtection="0">
      <alignment vertical="top"/>
      <protection locked="0"/>
    </xf>
  </cellStyleXfs>
  <cellXfs count="121">
    <xf numFmtId="0" fontId="0" fillId="0" borderId="0" xfId="0"/>
    <xf numFmtId="0" fontId="17" fillId="0" borderId="0" xfId="1" applyFill="1" applyBorder="1" applyAlignment="1" applyProtection="1">
      <alignment horizontal="left"/>
    </xf>
    <xf numFmtId="0" fontId="1" fillId="0" borderId="0" xfId="0" applyFont="1" applyFill="1" applyAlignment="1">
      <alignment horizontal="center"/>
    </xf>
    <xf numFmtId="0" fontId="3" fillId="0" borderId="0" xfId="0" applyFont="1" applyFill="1" applyAlignment="1">
      <alignment horizont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6" fillId="0" borderId="20" xfId="0" applyFont="1" applyFill="1" applyBorder="1" applyAlignment="1">
      <alignment horizontal="center"/>
    </xf>
    <xf numFmtId="0" fontId="16" fillId="0" borderId="21" xfId="0" applyFont="1" applyFill="1" applyBorder="1" applyAlignment="1">
      <alignment horizontal="center"/>
    </xf>
    <xf numFmtId="0" fontId="0" fillId="0" borderId="22" xfId="0" applyFill="1" applyBorder="1" applyAlignment="1">
      <alignment horizontal="center"/>
    </xf>
    <xf numFmtId="0" fontId="21" fillId="0" borderId="18" xfId="0" applyFont="1" applyFill="1" applyBorder="1" applyAlignment="1">
      <alignment horizontal="left"/>
    </xf>
    <xf numFmtId="0" fontId="8" fillId="0" borderId="8" xfId="0" applyFont="1" applyFill="1" applyBorder="1" applyAlignment="1">
      <alignment horizontal="center"/>
    </xf>
    <xf numFmtId="43" fontId="8" fillId="0" borderId="15" xfId="0" applyNumberFormat="1" applyFont="1" applyFill="1" applyBorder="1" applyAlignment="1">
      <alignment horizontal="center" vertical="center"/>
    </xf>
    <xf numFmtId="43" fontId="8" fillId="0" borderId="14" xfId="0" applyNumberFormat="1" applyFont="1" applyFill="1" applyBorder="1" applyAlignment="1">
      <alignment horizontal="center" vertical="center"/>
    </xf>
    <xf numFmtId="43" fontId="8" fillId="0" borderId="16" xfId="0" applyNumberFormat="1" applyFont="1" applyFill="1" applyBorder="1" applyAlignment="1">
      <alignment horizontal="center" vertical="center"/>
    </xf>
    <xf numFmtId="43" fontId="9" fillId="0" borderId="17" xfId="0" applyNumberFormat="1" applyFont="1" applyFill="1" applyBorder="1" applyAlignment="1">
      <alignment horizontal="center" vertical="center"/>
    </xf>
    <xf numFmtId="0" fontId="8" fillId="0" borderId="17" xfId="0" applyFont="1" applyFill="1" applyBorder="1" applyAlignment="1">
      <alignment horizontal="center" vertical="center"/>
    </xf>
    <xf numFmtId="2" fontId="11" fillId="0" borderId="17" xfId="0" applyNumberFormat="1" applyFont="1" applyFill="1" applyBorder="1" applyAlignment="1">
      <alignment horizontal="center" vertical="center"/>
    </xf>
    <xf numFmtId="0" fontId="16" fillId="0" borderId="23" xfId="0" applyFont="1" applyFill="1" applyBorder="1" applyAlignment="1">
      <alignment horizontal="center"/>
    </xf>
    <xf numFmtId="0" fontId="16" fillId="0" borderId="24" xfId="0" applyFont="1" applyFill="1" applyBorder="1" applyAlignment="1">
      <alignment horizontal="center"/>
    </xf>
    <xf numFmtId="0" fontId="0" fillId="0" borderId="25" xfId="0" applyFill="1" applyBorder="1" applyAlignment="1">
      <alignment horizontal="center"/>
    </xf>
    <xf numFmtId="0" fontId="22" fillId="0" borderId="19" xfId="0" applyFont="1" applyFill="1" applyBorder="1" applyAlignment="1">
      <alignment horizontal="left"/>
    </xf>
    <xf numFmtId="0" fontId="8" fillId="0" borderId="11" xfId="0" applyFont="1" applyFill="1" applyBorder="1" applyAlignment="1">
      <alignment horizontal="center"/>
    </xf>
    <xf numFmtId="43" fontId="8" fillId="0" borderId="9" xfId="0" applyNumberFormat="1" applyFont="1" applyFill="1" applyBorder="1" applyAlignment="1">
      <alignment horizontal="center" vertical="center"/>
    </xf>
    <xf numFmtId="43" fontId="8" fillId="0" borderId="10" xfId="0" applyNumberFormat="1" applyFont="1" applyFill="1" applyBorder="1" applyAlignment="1">
      <alignment horizontal="center" vertical="center"/>
    </xf>
    <xf numFmtId="43" fontId="8" fillId="0" borderId="12" xfId="0" applyNumberFormat="1" applyFont="1" applyFill="1" applyBorder="1" applyAlignment="1">
      <alignment horizontal="center" vertical="center"/>
    </xf>
    <xf numFmtId="43" fontId="9"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2" fontId="11" fillId="0" borderId="13" xfId="0" applyNumberFormat="1" applyFont="1" applyFill="1" applyBorder="1" applyAlignment="1">
      <alignment horizontal="center" vertical="center"/>
    </xf>
    <xf numFmtId="0" fontId="23" fillId="0" borderId="19" xfId="0" applyFont="1" applyFill="1" applyBorder="1" applyAlignment="1">
      <alignment horizontal="left"/>
    </xf>
    <xf numFmtId="0" fontId="21" fillId="0" borderId="0" xfId="0" applyFont="1" applyFill="1" applyBorder="1" applyAlignment="1">
      <alignment horizontal="left"/>
    </xf>
    <xf numFmtId="43" fontId="11" fillId="0" borderId="13" xfId="0" applyNumberFormat="1" applyFont="1" applyFill="1" applyBorder="1" applyAlignment="1">
      <alignment horizontal="center" vertical="center"/>
    </xf>
    <xf numFmtId="2" fontId="9" fillId="0" borderId="13" xfId="0" applyNumberFormat="1" applyFont="1" applyFill="1" applyBorder="1" applyAlignment="1">
      <alignment horizontal="center" vertic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8" fillId="0" borderId="0" xfId="0" applyFont="1" applyFill="1" applyAlignment="1">
      <alignment horizontal="center"/>
    </xf>
    <xf numFmtId="0" fontId="8" fillId="0" borderId="0" xfId="0" applyFont="1" applyFill="1" applyAlignment="1">
      <alignment horizontal="center" vertical="center"/>
    </xf>
    <xf numFmtId="0" fontId="4" fillId="0" borderId="0" xfId="0" applyFont="1" applyFill="1" applyAlignment="1">
      <alignment horizontal="left"/>
    </xf>
    <xf numFmtId="0" fontId="7" fillId="0" borderId="0" xfId="0" applyFont="1" applyFill="1" applyAlignment="1">
      <alignment horizontal="center"/>
    </xf>
    <xf numFmtId="0" fontId="4" fillId="0" borderId="0" xfId="0" applyFont="1" applyFill="1" applyAlignment="1">
      <alignment horizontal="center"/>
    </xf>
    <xf numFmtId="0" fontId="4" fillId="0" borderId="0" xfId="0" applyFont="1" applyFill="1"/>
    <xf numFmtId="0" fontId="16" fillId="0" borderId="0" xfId="0" applyFont="1" applyFill="1" applyAlignment="1">
      <alignment horizontal="left"/>
    </xf>
    <xf numFmtId="0" fontId="16" fillId="0" borderId="0" xfId="0" applyFont="1" applyFill="1" applyAlignment="1">
      <alignment horizontal="center"/>
    </xf>
    <xf numFmtId="0" fontId="18" fillId="0" borderId="0" xfId="0" applyFont="1" applyFill="1" applyAlignment="1">
      <alignment horizontal="center"/>
    </xf>
    <xf numFmtId="0" fontId="9" fillId="0" borderId="0" xfId="0" applyFont="1" applyFill="1" applyAlignment="1">
      <alignment horizontal="center"/>
    </xf>
    <xf numFmtId="0" fontId="1" fillId="0" borderId="0" xfId="0" applyFont="1" applyFill="1" applyAlignment="1">
      <alignment horizontal="left"/>
    </xf>
    <xf numFmtId="0" fontId="15" fillId="0" borderId="0" xfId="0" applyFont="1" applyFill="1" applyAlignment="1">
      <alignment horizontal="left"/>
    </xf>
    <xf numFmtId="0" fontId="20" fillId="0" borderId="0" xfId="1" applyFont="1" applyFill="1" applyBorder="1" applyAlignment="1" applyProtection="1">
      <alignment horizontal="left"/>
    </xf>
    <xf numFmtId="0" fontId="5" fillId="0" borderId="0" xfId="0" applyFont="1" applyFill="1" applyAlignment="1">
      <alignment horizontal="center"/>
    </xf>
    <xf numFmtId="0" fontId="3"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43" fontId="11" fillId="0" borderId="17"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0" fontId="8" fillId="0" borderId="26" xfId="0" applyFont="1" applyFill="1" applyBorder="1" applyAlignment="1">
      <alignment horizontal="center" vertical="center"/>
    </xf>
    <xf numFmtId="0" fontId="1" fillId="0" borderId="0" xfId="0" applyFont="1" applyFill="1" applyAlignment="1">
      <alignment horizontal="center"/>
    </xf>
    <xf numFmtId="0" fontId="4" fillId="0" borderId="0" xfId="0" applyFont="1" applyFill="1" applyAlignment="1">
      <alignment horizontal="center"/>
    </xf>
    <xf numFmtId="0" fontId="17" fillId="0" borderId="0" xfId="1" applyFill="1" applyBorder="1" applyAlignment="1" applyProtection="1">
      <alignment horizontal="left"/>
    </xf>
    <xf numFmtId="0" fontId="22" fillId="0" borderId="0" xfId="0" applyFont="1" applyFill="1" applyBorder="1" applyAlignment="1">
      <alignment horizontal="left"/>
    </xf>
    <xf numFmtId="0" fontId="1" fillId="0" borderId="0" xfId="0" applyFont="1" applyBorder="1"/>
    <xf numFmtId="0" fontId="0" fillId="0" borderId="0" xfId="0" applyBorder="1"/>
    <xf numFmtId="0" fontId="24" fillId="0" borderId="0" xfId="0" applyFont="1" applyFill="1" applyBorder="1" applyAlignment="1">
      <alignment horizontal="left"/>
    </xf>
    <xf numFmtId="0" fontId="25" fillId="0" borderId="0" xfId="0" applyFont="1" applyFill="1" applyBorder="1" applyAlignment="1">
      <alignment horizontal="left"/>
    </xf>
    <xf numFmtId="43" fontId="8" fillId="0" borderId="18" xfId="0" applyNumberFormat="1" applyFont="1" applyFill="1" applyBorder="1" applyAlignment="1">
      <alignment horizontal="center" vertical="center"/>
    </xf>
    <xf numFmtId="43" fontId="8" fillId="0" borderId="19" xfId="0" applyNumberFormat="1" applyFont="1" applyFill="1" applyBorder="1" applyAlignment="1">
      <alignment horizontal="center" vertical="center"/>
    </xf>
    <xf numFmtId="0" fontId="16" fillId="2" borderId="0" xfId="0" applyFont="1" applyFill="1"/>
    <xf numFmtId="0" fontId="1" fillId="2" borderId="0" xfId="0" applyFont="1" applyFill="1"/>
    <xf numFmtId="43" fontId="8" fillId="2" borderId="12" xfId="0" applyNumberFormat="1" applyFont="1" applyFill="1" applyBorder="1" applyAlignment="1">
      <alignment horizontal="center" vertical="center"/>
    </xf>
    <xf numFmtId="0" fontId="13" fillId="0" borderId="11" xfId="0" applyFont="1" applyFill="1" applyBorder="1" applyAlignment="1">
      <alignment horizontal="center"/>
    </xf>
    <xf numFmtId="0" fontId="16" fillId="0" borderId="27" xfId="0" applyFont="1" applyFill="1" applyBorder="1" applyAlignment="1">
      <alignment horizontal="center"/>
    </xf>
    <xf numFmtId="0" fontId="16" fillId="0" borderId="28" xfId="0" applyFont="1" applyFill="1" applyBorder="1" applyAlignment="1">
      <alignment horizontal="center"/>
    </xf>
    <xf numFmtId="0" fontId="0" fillId="0" borderId="29" xfId="0" applyFill="1" applyBorder="1" applyAlignment="1">
      <alignment horizontal="center"/>
    </xf>
    <xf numFmtId="0" fontId="22" fillId="0" borderId="30" xfId="0" applyFont="1" applyFill="1" applyBorder="1" applyAlignment="1">
      <alignment horizontal="left"/>
    </xf>
    <xf numFmtId="0" fontId="8" fillId="0" borderId="31" xfId="0" applyFont="1" applyFill="1" applyBorder="1" applyAlignment="1">
      <alignment horizontal="center"/>
    </xf>
    <xf numFmtId="43" fontId="8" fillId="0" borderId="32" xfId="0" applyNumberFormat="1" applyFont="1" applyFill="1" applyBorder="1" applyAlignment="1">
      <alignment horizontal="center" vertical="center"/>
    </xf>
    <xf numFmtId="43" fontId="8" fillId="0" borderId="33" xfId="0" applyNumberFormat="1" applyFont="1" applyFill="1" applyBorder="1" applyAlignment="1">
      <alignment horizontal="center" vertical="center"/>
    </xf>
    <xf numFmtId="43" fontId="8" fillId="0" borderId="34" xfId="0" applyNumberFormat="1" applyFont="1" applyFill="1" applyBorder="1" applyAlignment="1">
      <alignment horizontal="center" vertical="center"/>
    </xf>
    <xf numFmtId="43" fontId="8" fillId="0" borderId="30" xfId="0" applyNumberFormat="1" applyFont="1" applyFill="1" applyBorder="1" applyAlignment="1">
      <alignment horizontal="center" vertical="center"/>
    </xf>
    <xf numFmtId="43" fontId="9" fillId="0" borderId="26" xfId="0" applyNumberFormat="1" applyFont="1" applyFill="1" applyBorder="1" applyAlignment="1">
      <alignment horizontal="center" vertical="center"/>
    </xf>
    <xf numFmtId="2" fontId="11" fillId="0" borderId="26" xfId="0" applyNumberFormat="1" applyFont="1" applyFill="1" applyBorder="1" applyAlignment="1">
      <alignment horizontal="center" vertical="center"/>
    </xf>
    <xf numFmtId="43" fontId="11" fillId="0" borderId="26" xfId="0" applyNumberFormat="1" applyFont="1" applyFill="1" applyBorder="1" applyAlignment="1">
      <alignment horizontal="center" vertical="center"/>
    </xf>
    <xf numFmtId="2" fontId="9" fillId="0" borderId="26" xfId="0" applyNumberFormat="1" applyFont="1" applyFill="1" applyBorder="1" applyAlignment="1">
      <alignment horizontal="center" vertical="center"/>
    </xf>
    <xf numFmtId="0" fontId="9" fillId="0" borderId="20" xfId="0" applyFont="1" applyFill="1" applyBorder="1" applyAlignment="1">
      <alignment horizontal="center"/>
    </xf>
    <xf numFmtId="0" fontId="9" fillId="0" borderId="21" xfId="0" applyFont="1" applyFill="1" applyBorder="1" applyAlignment="1">
      <alignment horizontal="center"/>
    </xf>
    <xf numFmtId="0" fontId="9" fillId="0" borderId="27" xfId="0" applyFont="1" applyFill="1" applyBorder="1" applyAlignment="1">
      <alignment horizontal="center"/>
    </xf>
    <xf numFmtId="0" fontId="9" fillId="0" borderId="28" xfId="0" applyFont="1" applyFill="1" applyBorder="1" applyAlignment="1">
      <alignment horizontal="center"/>
    </xf>
    <xf numFmtId="43" fontId="26" fillId="0" borderId="13" xfId="0" applyNumberFormat="1" applyFont="1" applyFill="1" applyBorder="1" applyAlignment="1">
      <alignment horizontal="center" vertical="center"/>
    </xf>
    <xf numFmtId="43" fontId="26" fillId="0" borderId="26" xfId="0" applyNumberFormat="1" applyFont="1" applyFill="1" applyBorder="1" applyAlignment="1">
      <alignment horizontal="center" vertical="center"/>
    </xf>
    <xf numFmtId="0" fontId="8" fillId="2" borderId="13" xfId="0" applyFont="1" applyFill="1" applyBorder="1" applyAlignment="1">
      <alignment horizontal="center" vertical="center"/>
    </xf>
    <xf numFmtId="2" fontId="11" fillId="2" borderId="13" xfId="0" applyNumberFormat="1" applyFont="1" applyFill="1" applyBorder="1" applyAlignment="1">
      <alignment horizontal="center" vertical="center"/>
    </xf>
    <xf numFmtId="43" fontId="9" fillId="2" borderId="13" xfId="0" applyNumberFormat="1" applyFont="1" applyFill="1" applyBorder="1" applyAlignment="1">
      <alignment horizontal="center" vertical="center"/>
    </xf>
    <xf numFmtId="0" fontId="8" fillId="2" borderId="17" xfId="0" applyFont="1" applyFill="1" applyBorder="1" applyAlignment="1">
      <alignment horizontal="center" vertical="center"/>
    </xf>
    <xf numFmtId="0" fontId="8" fillId="2" borderId="26" xfId="0" applyFont="1" applyFill="1" applyBorder="1" applyAlignment="1">
      <alignment horizontal="center" vertical="center"/>
    </xf>
    <xf numFmtId="43" fontId="8" fillId="2" borderId="34" xfId="0" applyNumberFormat="1" applyFont="1" applyFill="1" applyBorder="1" applyAlignment="1">
      <alignment horizontal="center" vertical="center"/>
    </xf>
    <xf numFmtId="43" fontId="9" fillId="2" borderId="26" xfId="0" applyNumberFormat="1" applyFont="1" applyFill="1" applyBorder="1" applyAlignment="1">
      <alignment horizontal="center" vertical="center"/>
    </xf>
    <xf numFmtId="2" fontId="11" fillId="2" borderId="26" xfId="0" applyNumberFormat="1" applyFont="1" applyFill="1" applyBorder="1" applyAlignment="1">
      <alignment horizontal="center" vertic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Font="1" applyFill="1" applyAlignment="1">
      <alignment horizontal="center"/>
    </xf>
    <xf numFmtId="0" fontId="4" fillId="0" borderId="0" xfId="0" applyFont="1" applyFill="1" applyAlignment="1">
      <alignment horizontal="center"/>
    </xf>
    <xf numFmtId="0" fontId="17" fillId="0" borderId="0" xfId="1" applyFill="1" applyBorder="1" applyAlignment="1" applyProtection="1">
      <alignment horizontal="left"/>
    </xf>
    <xf numFmtId="0" fontId="14" fillId="0" borderId="4" xfId="0" applyFont="1" applyFill="1" applyBorder="1" applyAlignment="1">
      <alignment horizont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58</xdr:row>
      <xdr:rowOff>0</xdr:rowOff>
    </xdr:from>
    <xdr:to>
      <xdr:col>1</xdr:col>
      <xdr:colOff>0</xdr:colOff>
      <xdr:row>58</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612321" y="15566571"/>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11</xdr:col>
      <xdr:colOff>14552</xdr:colOff>
      <xdr:row>0</xdr:row>
      <xdr:rowOff>109425</xdr:rowOff>
    </xdr:from>
    <xdr:to>
      <xdr:col>14</xdr:col>
      <xdr:colOff>583405</xdr:colOff>
      <xdr:row>0</xdr:row>
      <xdr:rowOff>859592</xdr:rowOff>
    </xdr:to>
    <xdr:pic>
      <xdr:nvPicPr>
        <xdr:cNvPr id="5" name="Picture 39">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60833" y="109425"/>
          <a:ext cx="2140478"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57</xdr:row>
      <xdr:rowOff>0</xdr:rowOff>
    </xdr:from>
    <xdr:to>
      <xdr:col>1</xdr:col>
      <xdr:colOff>0</xdr:colOff>
      <xdr:row>57</xdr:row>
      <xdr:rowOff>0</xdr:rowOff>
    </xdr:to>
    <xdr:grpSp>
      <xdr:nvGrpSpPr>
        <xdr:cNvPr id="7"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612321" y="15321643"/>
          <a:ext cx="0" cy="0"/>
          <a:chOff x="1968" y="912"/>
          <a:chExt cx="240" cy="576"/>
        </a:xfrm>
      </xdr:grpSpPr>
      <xdr:sp macro="" textlink="">
        <xdr:nvSpPr>
          <xdr:cNvPr id="8"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57</xdr:row>
      <xdr:rowOff>0</xdr:rowOff>
    </xdr:from>
    <xdr:to>
      <xdr:col>1</xdr:col>
      <xdr:colOff>0</xdr:colOff>
      <xdr:row>57</xdr:row>
      <xdr:rowOff>0</xdr:rowOff>
    </xdr:to>
    <xdr:grpSp>
      <xdr:nvGrpSpPr>
        <xdr:cNvPr id="10"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612321" y="15321643"/>
          <a:ext cx="0" cy="0"/>
          <a:chOff x="1968" y="912"/>
          <a:chExt cx="240" cy="576"/>
        </a:xfrm>
      </xdr:grpSpPr>
      <xdr:sp macro="" textlink="">
        <xdr:nvSpPr>
          <xdr:cNvPr id="11"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90487</xdr:colOff>
      <xdr:row>0</xdr:row>
      <xdr:rowOff>254794</xdr:rowOff>
    </xdr:from>
    <xdr:to>
      <xdr:col>3</xdr:col>
      <xdr:colOff>1143000</xdr:colOff>
      <xdr:row>0</xdr:row>
      <xdr:rowOff>931099</xdr:rowOff>
    </xdr:to>
    <xdr:pic>
      <xdr:nvPicPr>
        <xdr:cNvPr id="14" name="Picture 10" descr="FFCC -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 y="254794"/>
          <a:ext cx="2794227" cy="67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476250</xdr:colOff>
      <xdr:row>0</xdr:row>
      <xdr:rowOff>183357</xdr:rowOff>
    </xdr:from>
    <xdr:to>
      <xdr:col>35</xdr:col>
      <xdr:colOff>566155</xdr:colOff>
      <xdr:row>0</xdr:row>
      <xdr:rowOff>1036284</xdr:rowOff>
    </xdr:to>
    <xdr:pic>
      <xdr:nvPicPr>
        <xdr:cNvPr id="16"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33344" y="183357"/>
          <a:ext cx="2780717" cy="852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119062</xdr:colOff>
      <xdr:row>0</xdr:row>
      <xdr:rowOff>95251</xdr:rowOff>
    </xdr:from>
    <xdr:to>
      <xdr:col>21</xdr:col>
      <xdr:colOff>299536</xdr:colOff>
      <xdr:row>0</xdr:row>
      <xdr:rowOff>866393</xdr:rowOff>
    </xdr:to>
    <xdr:pic>
      <xdr:nvPicPr>
        <xdr:cNvPr id="15" name="Picture 14" descr="https://vhrr.com/wp/wp-content/uploads/2023/07/Race-Fuels-Winton-Festival-of-Speed-Fuel-Compound-724x1024.png"/>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879" t="1845" r="18277" b="83758"/>
        <a:stretch/>
      </xdr:blipFill>
      <xdr:spPr bwMode="auto">
        <a:xfrm>
          <a:off x="12322968" y="95251"/>
          <a:ext cx="2214563" cy="771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58</xdr:row>
      <xdr:rowOff>0</xdr:rowOff>
    </xdr:from>
    <xdr:to>
      <xdr:col>1</xdr:col>
      <xdr:colOff>0</xdr:colOff>
      <xdr:row>58</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612321" y="15566571"/>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11</xdr:col>
      <xdr:colOff>14552</xdr:colOff>
      <xdr:row>0</xdr:row>
      <xdr:rowOff>109425</xdr:rowOff>
    </xdr:from>
    <xdr:to>
      <xdr:col>14</xdr:col>
      <xdr:colOff>583405</xdr:colOff>
      <xdr:row>0</xdr:row>
      <xdr:rowOff>859592</xdr:rowOff>
    </xdr:to>
    <xdr:pic>
      <xdr:nvPicPr>
        <xdr:cNvPr id="5" name="Picture 39">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0852" y="109425"/>
          <a:ext cx="2226203"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57</xdr:row>
      <xdr:rowOff>0</xdr:rowOff>
    </xdr:from>
    <xdr:to>
      <xdr:col>1</xdr:col>
      <xdr:colOff>0</xdr:colOff>
      <xdr:row>57</xdr:row>
      <xdr:rowOff>0</xdr:rowOff>
    </xdr:to>
    <xdr:grpSp>
      <xdr:nvGrpSpPr>
        <xdr:cNvPr id="6"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612321" y="15321643"/>
          <a:ext cx="0" cy="0"/>
          <a:chOff x="1968" y="912"/>
          <a:chExt cx="240" cy="576"/>
        </a:xfrm>
      </xdr:grpSpPr>
      <xdr:sp macro="" textlink="">
        <xdr:nvSpPr>
          <xdr:cNvPr id="7"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57</xdr:row>
      <xdr:rowOff>0</xdr:rowOff>
    </xdr:from>
    <xdr:to>
      <xdr:col>1</xdr:col>
      <xdr:colOff>0</xdr:colOff>
      <xdr:row>57</xdr:row>
      <xdr:rowOff>0</xdr:rowOff>
    </xdr:to>
    <xdr:grpSp>
      <xdr:nvGrpSpPr>
        <xdr:cNvPr id="9"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612321" y="15321643"/>
          <a:ext cx="0" cy="0"/>
          <a:chOff x="1968" y="912"/>
          <a:chExt cx="240" cy="576"/>
        </a:xfrm>
      </xdr:grpSpPr>
      <xdr:sp macro="" textlink="">
        <xdr:nvSpPr>
          <xdr:cNvPr id="10"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90487</xdr:colOff>
      <xdr:row>0</xdr:row>
      <xdr:rowOff>254794</xdr:rowOff>
    </xdr:from>
    <xdr:to>
      <xdr:col>3</xdr:col>
      <xdr:colOff>1143000</xdr:colOff>
      <xdr:row>0</xdr:row>
      <xdr:rowOff>931099</xdr:rowOff>
    </xdr:to>
    <xdr:pic>
      <xdr:nvPicPr>
        <xdr:cNvPr id="12" name="Picture 10" descr="FFCC -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 y="254794"/>
          <a:ext cx="2786063" cy="67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476250</xdr:colOff>
      <xdr:row>0</xdr:row>
      <xdr:rowOff>183357</xdr:rowOff>
    </xdr:from>
    <xdr:to>
      <xdr:col>35</xdr:col>
      <xdr:colOff>566155</xdr:colOff>
      <xdr:row>0</xdr:row>
      <xdr:rowOff>1036284</xdr:rowOff>
    </xdr:to>
    <xdr:pic>
      <xdr:nvPicPr>
        <xdr:cNvPr id="13"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93125" y="183357"/>
          <a:ext cx="2785480" cy="852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119062</xdr:colOff>
      <xdr:row>0</xdr:row>
      <xdr:rowOff>95251</xdr:rowOff>
    </xdr:from>
    <xdr:to>
      <xdr:col>21</xdr:col>
      <xdr:colOff>299536</xdr:colOff>
      <xdr:row>0</xdr:row>
      <xdr:rowOff>866393</xdr:rowOff>
    </xdr:to>
    <xdr:pic>
      <xdr:nvPicPr>
        <xdr:cNvPr id="14" name="Picture 13" descr="https://vhrr.com/wp/wp-content/uploads/2023/07/Race-Fuels-Winton-Festival-of-Speed-Fuel-Compound-724x1024.png"/>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879" t="1845" r="18277" b="83758"/>
        <a:stretch/>
      </xdr:blipFill>
      <xdr:spPr bwMode="auto">
        <a:xfrm>
          <a:off x="12558712" y="95251"/>
          <a:ext cx="2209299" cy="771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58</xdr:row>
      <xdr:rowOff>0</xdr:rowOff>
    </xdr:from>
    <xdr:to>
      <xdr:col>1</xdr:col>
      <xdr:colOff>0</xdr:colOff>
      <xdr:row>58</xdr:row>
      <xdr:rowOff>0</xdr:rowOff>
    </xdr:to>
    <xdr:grpSp>
      <xdr:nvGrpSpPr>
        <xdr:cNvPr id="2" name="Group 7">
          <a:extLst>
            <a:ext uri="{FF2B5EF4-FFF2-40B4-BE49-F238E27FC236}">
              <a16:creationId xmlns="" xmlns:a16="http://schemas.microsoft.com/office/drawing/2014/main" id="{00000000-0008-0000-0000-000002000000}"/>
            </a:ext>
          </a:extLst>
        </xdr:cNvPr>
        <xdr:cNvGrpSpPr>
          <a:grpSpLocks/>
        </xdr:cNvGrpSpPr>
      </xdr:nvGrpSpPr>
      <xdr:grpSpPr bwMode="auto">
        <a:xfrm>
          <a:off x="612321" y="15566571"/>
          <a:ext cx="0" cy="0"/>
          <a:chOff x="1968" y="912"/>
          <a:chExt cx="240" cy="576"/>
        </a:xfrm>
      </xdr:grpSpPr>
      <xdr:sp macro="" textlink="">
        <xdr:nvSpPr>
          <xdr:cNvPr id="3" name="Line 8">
            <a:extLst>
              <a:ext uri="{FF2B5EF4-FFF2-40B4-BE49-F238E27FC236}">
                <a16:creationId xmlns="" xmlns:a16="http://schemas.microsoft.com/office/drawing/2014/main"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 xmlns:a16="http://schemas.microsoft.com/office/drawing/2014/main"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11</xdr:col>
      <xdr:colOff>14552</xdr:colOff>
      <xdr:row>0</xdr:row>
      <xdr:rowOff>109425</xdr:rowOff>
    </xdr:from>
    <xdr:to>
      <xdr:col>14</xdr:col>
      <xdr:colOff>583405</xdr:colOff>
      <xdr:row>0</xdr:row>
      <xdr:rowOff>859592</xdr:rowOff>
    </xdr:to>
    <xdr:pic>
      <xdr:nvPicPr>
        <xdr:cNvPr id="5" name="Picture 39">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0852" y="109425"/>
          <a:ext cx="2226203"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57</xdr:row>
      <xdr:rowOff>0</xdr:rowOff>
    </xdr:from>
    <xdr:to>
      <xdr:col>1</xdr:col>
      <xdr:colOff>0</xdr:colOff>
      <xdr:row>57</xdr:row>
      <xdr:rowOff>0</xdr:rowOff>
    </xdr:to>
    <xdr:grpSp>
      <xdr:nvGrpSpPr>
        <xdr:cNvPr id="6" name="Group 17">
          <a:extLst>
            <a:ext uri="{FF2B5EF4-FFF2-40B4-BE49-F238E27FC236}">
              <a16:creationId xmlns="" xmlns:a16="http://schemas.microsoft.com/office/drawing/2014/main" id="{00000000-0008-0000-0000-000007000000}"/>
            </a:ext>
          </a:extLst>
        </xdr:cNvPr>
        <xdr:cNvGrpSpPr>
          <a:grpSpLocks/>
        </xdr:cNvGrpSpPr>
      </xdr:nvGrpSpPr>
      <xdr:grpSpPr bwMode="auto">
        <a:xfrm>
          <a:off x="612321" y="15321643"/>
          <a:ext cx="0" cy="0"/>
          <a:chOff x="1968" y="912"/>
          <a:chExt cx="240" cy="576"/>
        </a:xfrm>
      </xdr:grpSpPr>
      <xdr:sp macro="" textlink="">
        <xdr:nvSpPr>
          <xdr:cNvPr id="7" name="Line 18">
            <a:extLst>
              <a:ext uri="{FF2B5EF4-FFF2-40B4-BE49-F238E27FC236}">
                <a16:creationId xmlns="" xmlns:a16="http://schemas.microsoft.com/office/drawing/2014/main"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 xmlns:a16="http://schemas.microsoft.com/office/drawing/2014/main"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57</xdr:row>
      <xdr:rowOff>0</xdr:rowOff>
    </xdr:from>
    <xdr:to>
      <xdr:col>1</xdr:col>
      <xdr:colOff>0</xdr:colOff>
      <xdr:row>57</xdr:row>
      <xdr:rowOff>0</xdr:rowOff>
    </xdr:to>
    <xdr:grpSp>
      <xdr:nvGrpSpPr>
        <xdr:cNvPr id="9" name="Group 17">
          <a:extLst>
            <a:ext uri="{FF2B5EF4-FFF2-40B4-BE49-F238E27FC236}">
              <a16:creationId xmlns="" xmlns:a16="http://schemas.microsoft.com/office/drawing/2014/main" id="{00000000-0008-0000-0000-00000A000000}"/>
            </a:ext>
          </a:extLst>
        </xdr:cNvPr>
        <xdr:cNvGrpSpPr>
          <a:grpSpLocks/>
        </xdr:cNvGrpSpPr>
      </xdr:nvGrpSpPr>
      <xdr:grpSpPr bwMode="auto">
        <a:xfrm>
          <a:off x="612321" y="15321643"/>
          <a:ext cx="0" cy="0"/>
          <a:chOff x="1968" y="912"/>
          <a:chExt cx="240" cy="576"/>
        </a:xfrm>
      </xdr:grpSpPr>
      <xdr:sp macro="" textlink="">
        <xdr:nvSpPr>
          <xdr:cNvPr id="10" name="Line 18">
            <a:extLst>
              <a:ext uri="{FF2B5EF4-FFF2-40B4-BE49-F238E27FC236}">
                <a16:creationId xmlns="" xmlns:a16="http://schemas.microsoft.com/office/drawing/2014/main"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 xmlns:a16="http://schemas.microsoft.com/office/drawing/2014/main"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90487</xdr:colOff>
      <xdr:row>0</xdr:row>
      <xdr:rowOff>254794</xdr:rowOff>
    </xdr:from>
    <xdr:to>
      <xdr:col>3</xdr:col>
      <xdr:colOff>1143000</xdr:colOff>
      <xdr:row>0</xdr:row>
      <xdr:rowOff>931099</xdr:rowOff>
    </xdr:to>
    <xdr:pic>
      <xdr:nvPicPr>
        <xdr:cNvPr id="12" name="Picture 10" descr="FFCC -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 y="254794"/>
          <a:ext cx="2786063" cy="67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476250</xdr:colOff>
      <xdr:row>0</xdr:row>
      <xdr:rowOff>183357</xdr:rowOff>
    </xdr:from>
    <xdr:to>
      <xdr:col>35</xdr:col>
      <xdr:colOff>566155</xdr:colOff>
      <xdr:row>0</xdr:row>
      <xdr:rowOff>1036284</xdr:rowOff>
    </xdr:to>
    <xdr:pic>
      <xdr:nvPicPr>
        <xdr:cNvPr id="13"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93125" y="183357"/>
          <a:ext cx="2785480" cy="852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119062</xdr:colOff>
      <xdr:row>0</xdr:row>
      <xdr:rowOff>95251</xdr:rowOff>
    </xdr:from>
    <xdr:to>
      <xdr:col>21</xdr:col>
      <xdr:colOff>299536</xdr:colOff>
      <xdr:row>0</xdr:row>
      <xdr:rowOff>866393</xdr:rowOff>
    </xdr:to>
    <xdr:pic>
      <xdr:nvPicPr>
        <xdr:cNvPr id="14" name="Picture 13" descr="https://vhrr.com/wp/wp-content/uploads/2023/07/Race-Fuels-Winton-Festival-of-Speed-Fuel-Compound-724x1024.png"/>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879" t="1845" r="18277" b="83758"/>
        <a:stretch/>
      </xdr:blipFill>
      <xdr:spPr bwMode="auto">
        <a:xfrm>
          <a:off x="12558712" y="95251"/>
          <a:ext cx="2209299" cy="771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1743075</xdr:colOff>
      <xdr:row>2</xdr:row>
      <xdr:rowOff>19050</xdr:rowOff>
    </xdr:from>
    <xdr:to>
      <xdr:col>1</xdr:col>
      <xdr:colOff>571500</xdr:colOff>
      <xdr:row>4</xdr:row>
      <xdr:rowOff>200025</xdr:rowOff>
    </xdr:to>
    <xdr:sp macro="" textlink="">
      <xdr:nvSpPr>
        <xdr:cNvPr id="2" name="Freeform 1"/>
        <xdr:cNvSpPr/>
      </xdr:nvSpPr>
      <xdr:spPr>
        <a:xfrm>
          <a:off x="1743075" y="419100"/>
          <a:ext cx="600075"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1266825</xdr:colOff>
      <xdr:row>8</xdr:row>
      <xdr:rowOff>38100</xdr:rowOff>
    </xdr:from>
    <xdr:to>
      <xdr:col>1</xdr:col>
      <xdr:colOff>485775</xdr:colOff>
      <xdr:row>10</xdr:row>
      <xdr:rowOff>219075</xdr:rowOff>
    </xdr:to>
    <xdr:sp macro="" textlink="">
      <xdr:nvSpPr>
        <xdr:cNvPr id="3" name="Freeform 2"/>
        <xdr:cNvSpPr/>
      </xdr:nvSpPr>
      <xdr:spPr>
        <a:xfrm>
          <a:off x="1266825" y="1790700"/>
          <a:ext cx="990600"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28575</xdr:colOff>
      <xdr:row>13</xdr:row>
      <xdr:rowOff>209550</xdr:rowOff>
    </xdr:from>
    <xdr:to>
      <xdr:col>1</xdr:col>
      <xdr:colOff>514349</xdr:colOff>
      <xdr:row>16</xdr:row>
      <xdr:rowOff>200025</xdr:rowOff>
    </xdr:to>
    <xdr:sp macro="" textlink="">
      <xdr:nvSpPr>
        <xdr:cNvPr id="4" name="Freeform 3"/>
        <xdr:cNvSpPr/>
      </xdr:nvSpPr>
      <xdr:spPr>
        <a:xfrm>
          <a:off x="1285875" y="3276600"/>
          <a:ext cx="485774" cy="704850"/>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1343024</xdr:colOff>
      <xdr:row>26</xdr:row>
      <xdr:rowOff>76200</xdr:rowOff>
    </xdr:from>
    <xdr:to>
      <xdr:col>1</xdr:col>
      <xdr:colOff>476249</xdr:colOff>
      <xdr:row>29</xdr:row>
      <xdr:rowOff>19050</xdr:rowOff>
    </xdr:to>
    <xdr:sp macro="" textlink="">
      <xdr:nvSpPr>
        <xdr:cNvPr id="5" name="Freeform 4"/>
        <xdr:cNvSpPr/>
      </xdr:nvSpPr>
      <xdr:spPr>
        <a:xfrm>
          <a:off x="1343024" y="6238875"/>
          <a:ext cx="904875"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1343025</xdr:colOff>
      <xdr:row>20</xdr:row>
      <xdr:rowOff>19050</xdr:rowOff>
    </xdr:from>
    <xdr:to>
      <xdr:col>1</xdr:col>
      <xdr:colOff>542924</xdr:colOff>
      <xdr:row>22</xdr:row>
      <xdr:rowOff>171450</xdr:rowOff>
    </xdr:to>
    <xdr:sp macro="" textlink="">
      <xdr:nvSpPr>
        <xdr:cNvPr id="6" name="Freeform 5"/>
        <xdr:cNvSpPr/>
      </xdr:nvSpPr>
      <xdr:spPr>
        <a:xfrm>
          <a:off x="1343025" y="4752975"/>
          <a:ext cx="971549" cy="628650"/>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600074</xdr:colOff>
      <xdr:row>3</xdr:row>
      <xdr:rowOff>142875</xdr:rowOff>
    </xdr:from>
    <xdr:to>
      <xdr:col>4</xdr:col>
      <xdr:colOff>533399</xdr:colOff>
      <xdr:row>8</xdr:row>
      <xdr:rowOff>66675</xdr:rowOff>
    </xdr:to>
    <xdr:sp macro="" textlink="">
      <xdr:nvSpPr>
        <xdr:cNvPr id="7" name="Freeform 6"/>
        <xdr:cNvSpPr/>
      </xdr:nvSpPr>
      <xdr:spPr>
        <a:xfrm>
          <a:off x="3590924" y="781050"/>
          <a:ext cx="542925" cy="1038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504825</xdr:colOff>
      <xdr:row>15</xdr:row>
      <xdr:rowOff>190500</xdr:rowOff>
    </xdr:from>
    <xdr:to>
      <xdr:col>4</xdr:col>
      <xdr:colOff>542925</xdr:colOff>
      <xdr:row>20</xdr:row>
      <xdr:rowOff>47625</xdr:rowOff>
    </xdr:to>
    <xdr:sp macro="" textlink="">
      <xdr:nvSpPr>
        <xdr:cNvPr id="8" name="Freeform 7"/>
        <xdr:cNvSpPr/>
      </xdr:nvSpPr>
      <xdr:spPr>
        <a:xfrm>
          <a:off x="2981325" y="3733800"/>
          <a:ext cx="647700" cy="1047750"/>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xdr:col>
      <xdr:colOff>552450</xdr:colOff>
      <xdr:row>5</xdr:row>
      <xdr:rowOff>0</xdr:rowOff>
    </xdr:from>
    <xdr:to>
      <xdr:col>8</xdr:col>
      <xdr:colOff>19050</xdr:colOff>
      <xdr:row>16</xdr:row>
      <xdr:rowOff>66675</xdr:rowOff>
    </xdr:to>
    <xdr:sp macro="" textlink="">
      <xdr:nvSpPr>
        <xdr:cNvPr id="13" name="Freeform 12"/>
        <xdr:cNvSpPr/>
      </xdr:nvSpPr>
      <xdr:spPr>
        <a:xfrm>
          <a:off x="5372100" y="1114425"/>
          <a:ext cx="685800" cy="2609850"/>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1533524</xdr:colOff>
      <xdr:row>32</xdr:row>
      <xdr:rowOff>28575</xdr:rowOff>
    </xdr:from>
    <xdr:to>
      <xdr:col>2</xdr:col>
      <xdr:colOff>57149</xdr:colOff>
      <xdr:row>34</xdr:row>
      <xdr:rowOff>209550</xdr:rowOff>
    </xdr:to>
    <xdr:sp macro="" textlink="">
      <xdr:nvSpPr>
        <xdr:cNvPr id="15" name="Freeform 14"/>
        <xdr:cNvSpPr/>
      </xdr:nvSpPr>
      <xdr:spPr>
        <a:xfrm>
          <a:off x="1533524" y="7496175"/>
          <a:ext cx="904875"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1295399</xdr:colOff>
      <xdr:row>38</xdr:row>
      <xdr:rowOff>28575</xdr:rowOff>
    </xdr:from>
    <xdr:to>
      <xdr:col>1</xdr:col>
      <xdr:colOff>428624</xdr:colOff>
      <xdr:row>40</xdr:row>
      <xdr:rowOff>209550</xdr:rowOff>
    </xdr:to>
    <xdr:sp macro="" textlink="">
      <xdr:nvSpPr>
        <xdr:cNvPr id="16" name="Freeform 15"/>
        <xdr:cNvSpPr/>
      </xdr:nvSpPr>
      <xdr:spPr>
        <a:xfrm>
          <a:off x="1295399" y="8924925"/>
          <a:ext cx="904875"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1219199</xdr:colOff>
      <xdr:row>43</xdr:row>
      <xdr:rowOff>209550</xdr:rowOff>
    </xdr:from>
    <xdr:to>
      <xdr:col>1</xdr:col>
      <xdr:colOff>352424</xdr:colOff>
      <xdr:row>46</xdr:row>
      <xdr:rowOff>152400</xdr:rowOff>
    </xdr:to>
    <xdr:sp macro="" textlink="">
      <xdr:nvSpPr>
        <xdr:cNvPr id="17" name="Freeform 16"/>
        <xdr:cNvSpPr/>
      </xdr:nvSpPr>
      <xdr:spPr>
        <a:xfrm>
          <a:off x="1219199" y="10296525"/>
          <a:ext cx="904875"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1609725</xdr:colOff>
      <xdr:row>50</xdr:row>
      <xdr:rowOff>9525</xdr:rowOff>
    </xdr:from>
    <xdr:to>
      <xdr:col>1</xdr:col>
      <xdr:colOff>552451</xdr:colOff>
      <xdr:row>52</xdr:row>
      <xdr:rowOff>190500</xdr:rowOff>
    </xdr:to>
    <xdr:sp macro="" textlink="">
      <xdr:nvSpPr>
        <xdr:cNvPr id="18" name="Freeform 17"/>
        <xdr:cNvSpPr/>
      </xdr:nvSpPr>
      <xdr:spPr>
        <a:xfrm>
          <a:off x="1609725" y="11687175"/>
          <a:ext cx="714376" cy="6572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457199</xdr:colOff>
      <xdr:row>39</xdr:row>
      <xdr:rowOff>76200</xdr:rowOff>
    </xdr:from>
    <xdr:to>
      <xdr:col>4</xdr:col>
      <xdr:colOff>590550</xdr:colOff>
      <xdr:row>45</xdr:row>
      <xdr:rowOff>28575</xdr:rowOff>
    </xdr:to>
    <xdr:sp macro="" textlink="">
      <xdr:nvSpPr>
        <xdr:cNvPr id="19" name="Freeform 18"/>
        <xdr:cNvSpPr/>
      </xdr:nvSpPr>
      <xdr:spPr>
        <a:xfrm>
          <a:off x="3448049" y="9134475"/>
          <a:ext cx="742951" cy="1381125"/>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57150</xdr:colOff>
      <xdr:row>53</xdr:row>
      <xdr:rowOff>200025</xdr:rowOff>
    </xdr:from>
    <xdr:to>
      <xdr:col>4</xdr:col>
      <xdr:colOff>542925</xdr:colOff>
      <xdr:row>56</xdr:row>
      <xdr:rowOff>0</xdr:rowOff>
    </xdr:to>
    <xdr:cxnSp macro="">
      <xdr:nvCxnSpPr>
        <xdr:cNvPr id="20" name="Straight Connector 19"/>
        <xdr:cNvCxnSpPr/>
      </xdr:nvCxnSpPr>
      <xdr:spPr>
        <a:xfrm flipV="1">
          <a:off x="1828800" y="12592050"/>
          <a:ext cx="2314575" cy="514350"/>
        </a:xfrm>
        <a:prstGeom prst="line">
          <a:avLst/>
        </a:prstGeom>
        <a:noFill/>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552450</xdr:colOff>
      <xdr:row>28</xdr:row>
      <xdr:rowOff>9525</xdr:rowOff>
    </xdr:from>
    <xdr:to>
      <xdr:col>4</xdr:col>
      <xdr:colOff>600076</xdr:colOff>
      <xdr:row>32</xdr:row>
      <xdr:rowOff>161925</xdr:rowOff>
    </xdr:to>
    <xdr:sp macro="" textlink="">
      <xdr:nvSpPr>
        <xdr:cNvPr id="21" name="Freeform 20"/>
        <xdr:cNvSpPr/>
      </xdr:nvSpPr>
      <xdr:spPr>
        <a:xfrm>
          <a:off x="3543300" y="6448425"/>
          <a:ext cx="657226" cy="1104900"/>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xdr:col>
      <xdr:colOff>476250</xdr:colOff>
      <xdr:row>51</xdr:row>
      <xdr:rowOff>66675</xdr:rowOff>
    </xdr:from>
    <xdr:to>
      <xdr:col>4</xdr:col>
      <xdr:colOff>523875</xdr:colOff>
      <xdr:row>53</xdr:row>
      <xdr:rowOff>209550</xdr:rowOff>
    </xdr:to>
    <xdr:cxnSp macro="">
      <xdr:nvCxnSpPr>
        <xdr:cNvPr id="22" name="Straight Connector 21"/>
        <xdr:cNvCxnSpPr/>
      </xdr:nvCxnSpPr>
      <xdr:spPr>
        <a:xfrm>
          <a:off x="3467100" y="11982450"/>
          <a:ext cx="657225" cy="619125"/>
        </a:xfrm>
        <a:prstGeom prst="line">
          <a:avLst/>
        </a:prstGeom>
        <a:noFill/>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6</xdr:col>
      <xdr:colOff>495300</xdr:colOff>
      <xdr:row>28</xdr:row>
      <xdr:rowOff>171450</xdr:rowOff>
    </xdr:from>
    <xdr:to>
      <xdr:col>7</xdr:col>
      <xdr:colOff>542926</xdr:colOff>
      <xdr:row>40</xdr:row>
      <xdr:rowOff>0</xdr:rowOff>
    </xdr:to>
    <xdr:sp macro="" textlink="">
      <xdr:nvSpPr>
        <xdr:cNvPr id="24" name="Freeform 23"/>
        <xdr:cNvSpPr/>
      </xdr:nvSpPr>
      <xdr:spPr>
        <a:xfrm>
          <a:off x="5314950" y="6610350"/>
          <a:ext cx="657226" cy="2686050"/>
        </a:xfrm>
        <a:custGeom>
          <a:avLst/>
          <a:gdLst>
            <a:gd name="connsiteX0" fmla="*/ 0 w 647700"/>
            <a:gd name="connsiteY0" fmla="*/ 0 h 657225"/>
            <a:gd name="connsiteX1" fmla="*/ 647700 w 647700"/>
            <a:gd name="connsiteY1" fmla="*/ 219075 h 657225"/>
            <a:gd name="connsiteX2" fmla="*/ 28575 w 647700"/>
            <a:gd name="connsiteY2" fmla="*/ 657225 h 657225"/>
          </a:gdLst>
          <a:ahLst/>
          <a:cxnLst>
            <a:cxn ang="0">
              <a:pos x="connsiteX0" y="connsiteY0"/>
            </a:cxn>
            <a:cxn ang="0">
              <a:pos x="connsiteX1" y="connsiteY1"/>
            </a:cxn>
            <a:cxn ang="0">
              <a:pos x="connsiteX2" y="connsiteY2"/>
            </a:cxn>
          </a:cxnLst>
          <a:rect l="l" t="t" r="r" b="b"/>
          <a:pathLst>
            <a:path w="647700" h="657225">
              <a:moveTo>
                <a:pt x="0" y="0"/>
              </a:moveTo>
              <a:lnTo>
                <a:pt x="647700" y="219075"/>
              </a:lnTo>
              <a:lnTo>
                <a:pt x="28575" y="6572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466725</xdr:colOff>
      <xdr:row>43</xdr:row>
      <xdr:rowOff>76200</xdr:rowOff>
    </xdr:from>
    <xdr:to>
      <xdr:col>11</xdr:col>
      <xdr:colOff>495300</xdr:colOff>
      <xdr:row>53</xdr:row>
      <xdr:rowOff>133351</xdr:rowOff>
    </xdr:to>
    <xdr:cxnSp macro="">
      <xdr:nvCxnSpPr>
        <xdr:cNvPr id="25" name="Straight Connector 24"/>
        <xdr:cNvCxnSpPr/>
      </xdr:nvCxnSpPr>
      <xdr:spPr>
        <a:xfrm flipV="1">
          <a:off x="5895975" y="10086975"/>
          <a:ext cx="2466975" cy="2438401"/>
        </a:xfrm>
        <a:prstGeom prst="line">
          <a:avLst/>
        </a:prstGeom>
        <a:noFill/>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9</xdr:col>
      <xdr:colOff>466726</xdr:colOff>
      <xdr:row>33</xdr:row>
      <xdr:rowOff>57152</xdr:rowOff>
    </xdr:from>
    <xdr:to>
      <xdr:col>11</xdr:col>
      <xdr:colOff>514350</xdr:colOff>
      <xdr:row>43</xdr:row>
      <xdr:rowOff>66675</xdr:rowOff>
    </xdr:to>
    <xdr:cxnSp macro="">
      <xdr:nvCxnSpPr>
        <xdr:cNvPr id="27" name="Straight Connector 26"/>
        <xdr:cNvCxnSpPr/>
      </xdr:nvCxnSpPr>
      <xdr:spPr>
        <a:xfrm flipH="1" flipV="1">
          <a:off x="7115176" y="7686677"/>
          <a:ext cx="1266824" cy="2390773"/>
        </a:xfrm>
        <a:prstGeom prst="line">
          <a:avLst/>
        </a:prstGeom>
        <a:noFill/>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13</xdr:col>
      <xdr:colOff>409575</xdr:colOff>
      <xdr:row>25</xdr:row>
      <xdr:rowOff>28575</xdr:rowOff>
    </xdr:from>
    <xdr:to>
      <xdr:col>16</xdr:col>
      <xdr:colOff>600075</xdr:colOff>
      <xdr:row>42</xdr:row>
      <xdr:rowOff>2</xdr:rowOff>
    </xdr:to>
    <xdr:cxnSp macro="">
      <xdr:nvCxnSpPr>
        <xdr:cNvPr id="32" name="Straight Connector 31"/>
        <xdr:cNvCxnSpPr/>
      </xdr:nvCxnSpPr>
      <xdr:spPr>
        <a:xfrm flipV="1">
          <a:off x="9496425" y="5953125"/>
          <a:ext cx="2019300" cy="4019552"/>
        </a:xfrm>
        <a:prstGeom prst="line">
          <a:avLst/>
        </a:prstGeom>
        <a:noFill/>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10</xdr:col>
      <xdr:colOff>133350</xdr:colOff>
      <xdr:row>9</xdr:row>
      <xdr:rowOff>123825</xdr:rowOff>
    </xdr:from>
    <xdr:to>
      <xdr:col>16</xdr:col>
      <xdr:colOff>581025</xdr:colOff>
      <xdr:row>25</xdr:row>
      <xdr:rowOff>28575</xdr:rowOff>
    </xdr:to>
    <xdr:cxnSp macro="">
      <xdr:nvCxnSpPr>
        <xdr:cNvPr id="34" name="Straight Connector 33"/>
        <xdr:cNvCxnSpPr/>
      </xdr:nvCxnSpPr>
      <xdr:spPr>
        <a:xfrm flipH="1" flipV="1">
          <a:off x="7391400" y="2114550"/>
          <a:ext cx="4105275" cy="3838575"/>
        </a:xfrm>
        <a:prstGeom prst="line">
          <a:avLst/>
        </a:prstGeom>
        <a:noFill/>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1.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1.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2.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2.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3.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3.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3"/>
  <sheetViews>
    <sheetView tabSelected="1" zoomScale="70" zoomScaleNormal="70" workbookViewId="0">
      <pane ySplit="3" topLeftCell="A4" activePane="bottomLeft" state="frozen"/>
      <selection pane="bottomLeft" activeCell="B4" sqref="B4"/>
    </sheetView>
  </sheetViews>
  <sheetFormatPr defaultColWidth="9.140625" defaultRowHeight="14.25" x14ac:dyDescent="0.2"/>
  <cols>
    <col min="1" max="1" width="9.140625" style="47"/>
    <col min="2" max="2" width="9.28515625" style="47" customWidth="1"/>
    <col min="3" max="3" width="7.5703125" style="47" customWidth="1"/>
    <col min="4" max="4" width="25.7109375" style="51" bestFit="1" customWidth="1"/>
    <col min="5" max="5" width="11.5703125" style="47" customWidth="1"/>
    <col min="6" max="6" width="19.42578125" style="47" customWidth="1"/>
    <col min="7" max="7" width="10.42578125" style="47" customWidth="1"/>
    <col min="8" max="8" width="7.7109375" style="47" customWidth="1"/>
    <col min="9" max="9" width="10.28515625" style="47" customWidth="1"/>
    <col min="10" max="10" width="7.7109375" style="47" customWidth="1"/>
    <col min="11" max="11" width="8.5703125" style="47" customWidth="1"/>
    <col min="12" max="12" width="7.7109375" style="47" customWidth="1"/>
    <col min="13" max="13" width="9.42578125" style="47" customWidth="1"/>
    <col min="14" max="14" width="7.7109375" style="47" customWidth="1"/>
    <col min="15" max="15" width="9.42578125" style="47" bestFit="1" customWidth="1"/>
    <col min="16" max="16" width="7.7109375" style="47" customWidth="1"/>
    <col min="17" max="17" width="9.42578125" style="47" bestFit="1" customWidth="1"/>
    <col min="18" max="18" width="7.7109375" style="47" customWidth="1"/>
    <col min="19" max="19" width="9.7109375" style="47" customWidth="1"/>
    <col min="20" max="20" width="10.7109375" style="47" bestFit="1" customWidth="1"/>
    <col min="21" max="21" width="10" style="47" customWidth="1"/>
    <col min="22" max="22" width="7.7109375" style="47" customWidth="1"/>
    <col min="23" max="23" width="10.140625" style="47" customWidth="1"/>
    <col min="24" max="24" width="8.85546875" style="47" bestFit="1" customWidth="1"/>
    <col min="25" max="25" width="9.85546875" style="47" customWidth="1"/>
    <col min="26" max="26" width="7.7109375" style="47" customWidth="1"/>
    <col min="27" max="27" width="10.5703125" style="47" customWidth="1"/>
    <col min="28" max="28" width="7.7109375" style="47" customWidth="1"/>
    <col min="29" max="29" width="9.85546875" style="47" customWidth="1"/>
    <col min="30" max="30" width="7.7109375" style="47" customWidth="1"/>
    <col min="31" max="31" width="13.5703125" style="47" customWidth="1"/>
    <col min="32" max="32" width="7.7109375" style="34" customWidth="1"/>
    <col min="33" max="33" width="9.85546875" style="47" customWidth="1"/>
    <col min="34" max="34" width="11.85546875" style="47" customWidth="1"/>
    <col min="35" max="35" width="11" style="47" customWidth="1"/>
    <col min="36" max="16384" width="9.140625" style="47"/>
  </cols>
  <sheetData>
    <row r="1" spans="1:36" s="2" customFormat="1" ht="99.75" customHeight="1" thickBot="1" x14ac:dyDescent="0.45">
      <c r="A1" s="112" t="s">
        <v>135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36" s="3" customFormat="1" ht="45" customHeight="1" x14ac:dyDescent="0.25">
      <c r="A2" s="107" t="s">
        <v>12</v>
      </c>
      <c r="B2" s="113" t="s">
        <v>15</v>
      </c>
      <c r="C2" s="115" t="s">
        <v>7</v>
      </c>
      <c r="D2" s="107" t="s">
        <v>5</v>
      </c>
      <c r="E2" s="107" t="s">
        <v>1</v>
      </c>
      <c r="F2" s="107" t="s">
        <v>0</v>
      </c>
      <c r="G2" s="107" t="s">
        <v>67</v>
      </c>
      <c r="H2" s="107"/>
      <c r="I2" s="107" t="s">
        <v>68</v>
      </c>
      <c r="J2" s="107"/>
      <c r="K2" s="107" t="s">
        <v>136</v>
      </c>
      <c r="L2" s="107"/>
      <c r="M2" s="107" t="s">
        <v>69</v>
      </c>
      <c r="N2" s="107"/>
      <c r="O2" s="107" t="s">
        <v>70</v>
      </c>
      <c r="P2" s="107"/>
      <c r="Q2" s="107" t="s">
        <v>137</v>
      </c>
      <c r="R2" s="107"/>
      <c r="S2" s="107" t="s">
        <v>138</v>
      </c>
      <c r="T2" s="107"/>
      <c r="U2" s="107" t="s">
        <v>139</v>
      </c>
      <c r="V2" s="107"/>
      <c r="W2" s="107" t="s">
        <v>140</v>
      </c>
      <c r="X2" s="107"/>
      <c r="Y2" s="107" t="s">
        <v>141</v>
      </c>
      <c r="Z2" s="107"/>
      <c r="AA2" s="107" t="s">
        <v>142</v>
      </c>
      <c r="AB2" s="107"/>
      <c r="AC2" s="107" t="s">
        <v>71</v>
      </c>
      <c r="AD2" s="107"/>
      <c r="AE2" s="117" t="s">
        <v>10</v>
      </c>
      <c r="AF2" s="119" t="s">
        <v>3</v>
      </c>
      <c r="AG2" s="107" t="s">
        <v>11</v>
      </c>
      <c r="AH2" s="107" t="s">
        <v>14</v>
      </c>
      <c r="AI2" s="107" t="s">
        <v>13</v>
      </c>
      <c r="AJ2" s="107" t="s">
        <v>16</v>
      </c>
    </row>
    <row r="3" spans="1:36" s="3" customFormat="1" ht="19.5" thickBot="1" x14ac:dyDescent="0.3">
      <c r="A3" s="108"/>
      <c r="B3" s="114"/>
      <c r="C3" s="116"/>
      <c r="D3" s="108"/>
      <c r="E3" s="108"/>
      <c r="F3" s="108"/>
      <c r="G3" s="4" t="s">
        <v>8</v>
      </c>
      <c r="H3" s="5" t="s">
        <v>9</v>
      </c>
      <c r="I3" s="4" t="s">
        <v>8</v>
      </c>
      <c r="J3" s="5" t="s">
        <v>9</v>
      </c>
      <c r="K3" s="4" t="s">
        <v>8</v>
      </c>
      <c r="L3" s="5" t="s">
        <v>9</v>
      </c>
      <c r="M3" s="4" t="s">
        <v>8</v>
      </c>
      <c r="N3" s="5" t="s">
        <v>9</v>
      </c>
      <c r="O3" s="4" t="s">
        <v>8</v>
      </c>
      <c r="P3" s="5" t="s">
        <v>9</v>
      </c>
      <c r="Q3" s="4" t="s">
        <v>8</v>
      </c>
      <c r="R3" s="5" t="s">
        <v>9</v>
      </c>
      <c r="S3" s="4" t="s">
        <v>8</v>
      </c>
      <c r="T3" s="5" t="s">
        <v>9</v>
      </c>
      <c r="U3" s="4" t="s">
        <v>8</v>
      </c>
      <c r="V3" s="5" t="s">
        <v>9</v>
      </c>
      <c r="W3" s="4" t="s">
        <v>8</v>
      </c>
      <c r="X3" s="5" t="s">
        <v>9</v>
      </c>
      <c r="Y3" s="4" t="s">
        <v>8</v>
      </c>
      <c r="Z3" s="5" t="s">
        <v>9</v>
      </c>
      <c r="AA3" s="4" t="s">
        <v>8</v>
      </c>
      <c r="AB3" s="5" t="s">
        <v>9</v>
      </c>
      <c r="AC3" s="4" t="s">
        <v>8</v>
      </c>
      <c r="AD3" s="5" t="s">
        <v>9</v>
      </c>
      <c r="AE3" s="118"/>
      <c r="AF3" s="120"/>
      <c r="AG3" s="108"/>
      <c r="AH3" s="108"/>
      <c r="AI3" s="108"/>
      <c r="AJ3" s="108"/>
    </row>
    <row r="4" spans="1:36" s="3" customFormat="1" ht="20.100000000000001" customHeight="1" x14ac:dyDescent="0.3">
      <c r="A4" s="6" t="s">
        <v>2</v>
      </c>
      <c r="B4" s="7" t="s">
        <v>2</v>
      </c>
      <c r="C4" s="8">
        <v>8</v>
      </c>
      <c r="D4" s="9" t="s">
        <v>82</v>
      </c>
      <c r="E4" s="10" t="s">
        <v>54</v>
      </c>
      <c r="F4" s="10" t="s">
        <v>120</v>
      </c>
      <c r="G4" s="11">
        <v>25.74</v>
      </c>
      <c r="H4" s="12"/>
      <c r="I4" s="13">
        <v>18.27</v>
      </c>
      <c r="J4" s="12"/>
      <c r="K4" s="13">
        <v>24.5</v>
      </c>
      <c r="L4" s="12"/>
      <c r="M4" s="13">
        <v>21.78</v>
      </c>
      <c r="N4" s="12"/>
      <c r="O4" s="13">
        <v>27.66</v>
      </c>
      <c r="P4" s="12"/>
      <c r="Q4" s="13">
        <v>4.1500000000000004</v>
      </c>
      <c r="R4" s="12"/>
      <c r="S4" s="13">
        <v>27.75</v>
      </c>
      <c r="T4" s="12"/>
      <c r="U4" s="13">
        <v>34.89</v>
      </c>
      <c r="V4" s="12"/>
      <c r="W4" s="13">
        <v>24.72</v>
      </c>
      <c r="X4" s="12"/>
      <c r="Y4" s="13">
        <v>24.19</v>
      </c>
      <c r="Z4" s="12"/>
      <c r="AA4" s="71">
        <v>37.36</v>
      </c>
      <c r="AB4" s="71" t="s">
        <v>17</v>
      </c>
      <c r="AC4" s="13">
        <v>57.63</v>
      </c>
      <c r="AD4" s="12" t="s">
        <v>56</v>
      </c>
      <c r="AE4" s="14">
        <f t="shared" ref="AE4:AE44" si="0">SUM(G4:AD4)</f>
        <v>328.64</v>
      </c>
      <c r="AF4" s="15">
        <v>1</v>
      </c>
      <c r="AG4" s="15">
        <v>7</v>
      </c>
      <c r="AH4" s="16">
        <f t="shared" ref="AH4:AH12" si="1">AE4*0.95</f>
        <v>312.20799999999997</v>
      </c>
      <c r="AI4" s="15">
        <v>4</v>
      </c>
      <c r="AJ4" s="15">
        <v>9</v>
      </c>
    </row>
    <row r="5" spans="1:36" s="3" customFormat="1" ht="20.100000000000001" customHeight="1" x14ac:dyDescent="0.3">
      <c r="A5" s="17" t="s">
        <v>2</v>
      </c>
      <c r="B5" s="18" t="s">
        <v>2</v>
      </c>
      <c r="C5" s="19">
        <v>5</v>
      </c>
      <c r="D5" s="20" t="s">
        <v>78</v>
      </c>
      <c r="E5" s="21" t="s">
        <v>6</v>
      </c>
      <c r="F5" s="21" t="s">
        <v>49</v>
      </c>
      <c r="G5" s="22">
        <v>27.03</v>
      </c>
      <c r="H5" s="23"/>
      <c r="I5" s="24">
        <v>19.54</v>
      </c>
      <c r="J5" s="23"/>
      <c r="K5" s="24">
        <v>26.07</v>
      </c>
      <c r="L5" s="23"/>
      <c r="M5" s="24">
        <v>25.14</v>
      </c>
      <c r="N5" s="23"/>
      <c r="O5" s="24">
        <v>28.79</v>
      </c>
      <c r="P5" s="23"/>
      <c r="Q5" s="24">
        <v>5.55</v>
      </c>
      <c r="R5" s="23"/>
      <c r="S5" s="24">
        <v>30</v>
      </c>
      <c r="T5" s="23"/>
      <c r="U5" s="24">
        <v>40.28</v>
      </c>
      <c r="V5" s="23"/>
      <c r="W5" s="24">
        <v>27.03</v>
      </c>
      <c r="X5" s="23"/>
      <c r="Y5" s="24">
        <v>26.38</v>
      </c>
      <c r="Z5" s="23"/>
      <c r="AA5" s="72">
        <v>36.380000000000003</v>
      </c>
      <c r="AB5" s="72"/>
      <c r="AC5" s="24">
        <v>45.91</v>
      </c>
      <c r="AD5" s="23"/>
      <c r="AE5" s="25">
        <f t="shared" si="0"/>
        <v>338.1</v>
      </c>
      <c r="AF5" s="26">
        <v>2</v>
      </c>
      <c r="AG5" s="26">
        <v>9</v>
      </c>
      <c r="AH5" s="27">
        <f t="shared" si="1"/>
        <v>321.19499999999999</v>
      </c>
      <c r="AI5" s="26">
        <v>8</v>
      </c>
      <c r="AJ5" s="26">
        <v>6</v>
      </c>
    </row>
    <row r="6" spans="1:36" s="3" customFormat="1" ht="20.100000000000001" customHeight="1" x14ac:dyDescent="0.3">
      <c r="A6" s="17" t="s">
        <v>2</v>
      </c>
      <c r="B6" s="18" t="s">
        <v>2</v>
      </c>
      <c r="C6" s="19">
        <v>3</v>
      </c>
      <c r="D6" s="20" t="s">
        <v>74</v>
      </c>
      <c r="E6" s="21" t="s">
        <v>6</v>
      </c>
      <c r="F6" s="21" t="s">
        <v>75</v>
      </c>
      <c r="G6" s="22">
        <v>27.54</v>
      </c>
      <c r="H6" s="23"/>
      <c r="I6" s="24">
        <v>20.65</v>
      </c>
      <c r="J6" s="23"/>
      <c r="K6" s="24">
        <v>26.45</v>
      </c>
      <c r="L6" s="23"/>
      <c r="M6" s="24">
        <v>25.98</v>
      </c>
      <c r="N6" s="23"/>
      <c r="O6" s="24">
        <v>28.89</v>
      </c>
      <c r="P6" s="23"/>
      <c r="Q6" s="24">
        <v>5.93</v>
      </c>
      <c r="R6" s="23"/>
      <c r="S6" s="24">
        <v>28.95</v>
      </c>
      <c r="T6" s="23"/>
      <c r="U6" s="24">
        <v>41.37</v>
      </c>
      <c r="V6" s="23"/>
      <c r="W6" s="24">
        <v>26.66</v>
      </c>
      <c r="X6" s="23"/>
      <c r="Y6" s="24">
        <v>26.5</v>
      </c>
      <c r="Z6" s="23"/>
      <c r="AA6" s="72">
        <v>36.08</v>
      </c>
      <c r="AB6" s="72"/>
      <c r="AC6" s="24">
        <v>44.3</v>
      </c>
      <c r="AD6" s="23"/>
      <c r="AE6" s="25">
        <f t="shared" si="0"/>
        <v>339.29999999999995</v>
      </c>
      <c r="AF6" s="26">
        <v>3</v>
      </c>
      <c r="AG6" s="26">
        <v>10</v>
      </c>
      <c r="AH6" s="27">
        <f t="shared" si="1"/>
        <v>322.33499999999992</v>
      </c>
      <c r="AI6" s="26">
        <v>9</v>
      </c>
      <c r="AJ6" s="26">
        <v>4</v>
      </c>
    </row>
    <row r="7" spans="1:36" s="3" customFormat="1" ht="20.100000000000001" customHeight="1" x14ac:dyDescent="0.3">
      <c r="A7" s="17" t="s">
        <v>2</v>
      </c>
      <c r="B7" s="18" t="s">
        <v>2</v>
      </c>
      <c r="C7" s="19">
        <v>9</v>
      </c>
      <c r="D7" s="20" t="s">
        <v>34</v>
      </c>
      <c r="E7" s="21" t="s">
        <v>6</v>
      </c>
      <c r="F7" s="21" t="s">
        <v>49</v>
      </c>
      <c r="G7" s="22">
        <v>26.55</v>
      </c>
      <c r="H7" s="23"/>
      <c r="I7" s="24">
        <v>19.71</v>
      </c>
      <c r="J7" s="23"/>
      <c r="K7" s="24">
        <v>25.41</v>
      </c>
      <c r="L7" s="23"/>
      <c r="M7" s="24">
        <v>24.53</v>
      </c>
      <c r="N7" s="23"/>
      <c r="O7" s="24">
        <v>27.49</v>
      </c>
      <c r="P7" s="23"/>
      <c r="Q7" s="24">
        <v>4.6500000000000004</v>
      </c>
      <c r="R7" s="23"/>
      <c r="S7" s="24">
        <v>28.48</v>
      </c>
      <c r="T7" s="23"/>
      <c r="U7" s="24">
        <v>35.880000000000003</v>
      </c>
      <c r="V7" s="23"/>
      <c r="W7" s="24">
        <v>26.01</v>
      </c>
      <c r="X7" s="23"/>
      <c r="Y7" s="24">
        <v>25.62</v>
      </c>
      <c r="Z7" s="23"/>
      <c r="AA7" s="72">
        <v>35.770000000000003</v>
      </c>
      <c r="AB7" s="72"/>
      <c r="AC7" s="24">
        <v>60.77</v>
      </c>
      <c r="AD7" s="23" t="s">
        <v>158</v>
      </c>
      <c r="AE7" s="25">
        <f t="shared" si="0"/>
        <v>340.86999999999995</v>
      </c>
      <c r="AF7" s="26">
        <v>4</v>
      </c>
      <c r="AG7" s="26">
        <v>11</v>
      </c>
      <c r="AH7" s="27">
        <f t="shared" si="1"/>
        <v>323.82649999999995</v>
      </c>
      <c r="AI7" s="26">
        <v>10</v>
      </c>
      <c r="AJ7" s="26">
        <v>3</v>
      </c>
    </row>
    <row r="8" spans="1:36" s="3" customFormat="1" ht="20.100000000000001" customHeight="1" x14ac:dyDescent="0.3">
      <c r="A8" s="17" t="s">
        <v>2</v>
      </c>
      <c r="B8" s="18" t="s">
        <v>2</v>
      </c>
      <c r="C8" s="19">
        <v>4</v>
      </c>
      <c r="D8" s="20" t="s">
        <v>76</v>
      </c>
      <c r="E8" s="21" t="s">
        <v>54</v>
      </c>
      <c r="F8" s="21" t="s">
        <v>77</v>
      </c>
      <c r="G8" s="22">
        <v>28</v>
      </c>
      <c r="H8" s="23"/>
      <c r="I8" s="24">
        <v>25.69</v>
      </c>
      <c r="J8" s="23" t="s">
        <v>17</v>
      </c>
      <c r="K8" s="24">
        <v>26.03</v>
      </c>
      <c r="L8" s="23"/>
      <c r="M8" s="24">
        <v>25.31</v>
      </c>
      <c r="N8" s="23"/>
      <c r="O8" s="24">
        <v>32.68</v>
      </c>
      <c r="P8" s="23" t="s">
        <v>17</v>
      </c>
      <c r="Q8" s="24">
        <v>5.6</v>
      </c>
      <c r="R8" s="23"/>
      <c r="S8" s="24">
        <v>28.54</v>
      </c>
      <c r="T8" s="23"/>
      <c r="U8" s="24">
        <v>37.340000000000003</v>
      </c>
      <c r="V8" s="23"/>
      <c r="W8" s="24">
        <v>34.229999999999997</v>
      </c>
      <c r="X8" s="23"/>
      <c r="Y8" s="24">
        <v>25.93</v>
      </c>
      <c r="Z8" s="23"/>
      <c r="AA8" s="72">
        <v>35.01</v>
      </c>
      <c r="AB8" s="72"/>
      <c r="AC8" s="24">
        <v>47.11</v>
      </c>
      <c r="AD8" s="23" t="s">
        <v>17</v>
      </c>
      <c r="AE8" s="25">
        <f t="shared" si="0"/>
        <v>351.46999999999997</v>
      </c>
      <c r="AF8" s="26">
        <v>5</v>
      </c>
      <c r="AG8" s="26">
        <v>14</v>
      </c>
      <c r="AH8" s="27">
        <f t="shared" si="1"/>
        <v>333.89649999999995</v>
      </c>
      <c r="AI8" s="26">
        <v>14</v>
      </c>
      <c r="AJ8" s="26">
        <v>2</v>
      </c>
    </row>
    <row r="9" spans="1:36" s="3" customFormat="1" ht="20.100000000000001" customHeight="1" x14ac:dyDescent="0.3">
      <c r="A9" s="17" t="s">
        <v>2</v>
      </c>
      <c r="B9" s="18" t="s">
        <v>2</v>
      </c>
      <c r="C9" s="19">
        <v>6</v>
      </c>
      <c r="D9" s="20" t="s">
        <v>79</v>
      </c>
      <c r="E9" s="21" t="s">
        <v>131</v>
      </c>
      <c r="F9" s="21" t="s">
        <v>119</v>
      </c>
      <c r="G9" s="22">
        <v>27.43</v>
      </c>
      <c r="H9" s="23"/>
      <c r="I9" s="24">
        <v>19.920000000000002</v>
      </c>
      <c r="J9" s="23"/>
      <c r="K9" s="24">
        <v>26.41</v>
      </c>
      <c r="L9" s="23"/>
      <c r="M9" s="24">
        <v>26.48</v>
      </c>
      <c r="N9" s="23"/>
      <c r="O9" s="24">
        <v>29.7</v>
      </c>
      <c r="P9" s="23"/>
      <c r="Q9" s="24">
        <v>6.47</v>
      </c>
      <c r="R9" s="23"/>
      <c r="S9" s="24">
        <v>33.369999999999997</v>
      </c>
      <c r="T9" s="23" t="s">
        <v>17</v>
      </c>
      <c r="U9" s="24">
        <v>47.44</v>
      </c>
      <c r="V9" s="23" t="s">
        <v>17</v>
      </c>
      <c r="W9" s="24">
        <v>27.68</v>
      </c>
      <c r="X9" s="23"/>
      <c r="Y9" s="24">
        <v>26.21</v>
      </c>
      <c r="Z9" s="23"/>
      <c r="AA9" s="72">
        <v>38.32</v>
      </c>
      <c r="AB9" s="72"/>
      <c r="AC9" s="24">
        <v>52.63</v>
      </c>
      <c r="AD9" s="23"/>
      <c r="AE9" s="25">
        <f t="shared" si="0"/>
        <v>362.06</v>
      </c>
      <c r="AF9" s="26">
        <v>6</v>
      </c>
      <c r="AG9" s="26">
        <v>15</v>
      </c>
      <c r="AH9" s="27">
        <f t="shared" si="1"/>
        <v>343.95699999999999</v>
      </c>
      <c r="AI9" s="26">
        <v>17</v>
      </c>
      <c r="AJ9" s="26">
        <v>1</v>
      </c>
    </row>
    <row r="10" spans="1:36" s="3" customFormat="1" ht="20.100000000000001" customHeight="1" x14ac:dyDescent="0.3">
      <c r="A10" s="17" t="s">
        <v>2</v>
      </c>
      <c r="B10" s="18" t="s">
        <v>2</v>
      </c>
      <c r="C10" s="19">
        <v>10</v>
      </c>
      <c r="D10" s="20" t="s">
        <v>83</v>
      </c>
      <c r="E10" s="21" t="s">
        <v>131</v>
      </c>
      <c r="F10" s="21" t="s">
        <v>119</v>
      </c>
      <c r="G10" s="22">
        <v>26.5</v>
      </c>
      <c r="H10" s="23"/>
      <c r="I10" s="24">
        <v>19.57</v>
      </c>
      <c r="J10" s="23"/>
      <c r="K10" s="24">
        <v>35.840000000000003</v>
      </c>
      <c r="L10" s="23" t="s">
        <v>56</v>
      </c>
      <c r="M10" s="24">
        <v>25.21</v>
      </c>
      <c r="N10" s="23"/>
      <c r="O10" s="24">
        <v>29.27</v>
      </c>
      <c r="P10" s="23"/>
      <c r="Q10" s="24">
        <v>5.44</v>
      </c>
      <c r="R10" s="23"/>
      <c r="S10" s="24">
        <v>30.43</v>
      </c>
      <c r="T10" s="23"/>
      <c r="U10" s="24">
        <v>55.74</v>
      </c>
      <c r="V10" s="23" t="s">
        <v>56</v>
      </c>
      <c r="W10" s="24">
        <v>25.78</v>
      </c>
      <c r="X10" s="23"/>
      <c r="Y10" s="24">
        <v>25.48</v>
      </c>
      <c r="Z10" s="23"/>
      <c r="AA10" s="72">
        <v>42.66</v>
      </c>
      <c r="AB10" s="72"/>
      <c r="AC10" s="24">
        <v>48.56</v>
      </c>
      <c r="AD10" s="23"/>
      <c r="AE10" s="25">
        <f t="shared" si="0"/>
        <v>370.48000000000008</v>
      </c>
      <c r="AF10" s="26">
        <v>7</v>
      </c>
      <c r="AG10" s="26">
        <v>19</v>
      </c>
      <c r="AH10" s="27">
        <f t="shared" si="1"/>
        <v>351.95600000000007</v>
      </c>
      <c r="AI10" s="96">
        <v>21</v>
      </c>
      <c r="AJ10" s="26"/>
    </row>
    <row r="11" spans="1:36" s="3" customFormat="1" ht="20.100000000000001" customHeight="1" x14ac:dyDescent="0.3">
      <c r="A11" s="17" t="s">
        <v>2</v>
      </c>
      <c r="B11" s="18" t="s">
        <v>2</v>
      </c>
      <c r="C11" s="19">
        <v>2</v>
      </c>
      <c r="D11" s="20" t="s">
        <v>73</v>
      </c>
      <c r="E11" s="21" t="s">
        <v>130</v>
      </c>
      <c r="F11" s="21" t="s">
        <v>49</v>
      </c>
      <c r="G11" s="22">
        <v>28.35</v>
      </c>
      <c r="H11" s="23"/>
      <c r="I11" s="24">
        <v>21.82</v>
      </c>
      <c r="J11" s="23"/>
      <c r="K11" s="24">
        <v>27.51</v>
      </c>
      <c r="L11" s="23"/>
      <c r="M11" s="24">
        <v>28.31</v>
      </c>
      <c r="N11" s="23"/>
      <c r="O11" s="24">
        <v>34.700000000000003</v>
      </c>
      <c r="P11" s="23" t="s">
        <v>56</v>
      </c>
      <c r="Q11" s="24">
        <v>6.59</v>
      </c>
      <c r="R11" s="23"/>
      <c r="S11" s="24">
        <v>30.59</v>
      </c>
      <c r="T11" s="23"/>
      <c r="U11" s="24">
        <v>50.74</v>
      </c>
      <c r="V11" s="23"/>
      <c r="W11" s="24">
        <v>35.31</v>
      </c>
      <c r="X11" s="23"/>
      <c r="Y11" s="24">
        <v>27.97</v>
      </c>
      <c r="Z11" s="23"/>
      <c r="AA11" s="72">
        <v>49.16</v>
      </c>
      <c r="AB11" s="72"/>
      <c r="AC11" s="24">
        <v>57.63</v>
      </c>
      <c r="AD11" s="23" t="s">
        <v>56</v>
      </c>
      <c r="AE11" s="25">
        <f t="shared" si="0"/>
        <v>398.67999999999995</v>
      </c>
      <c r="AF11" s="26">
        <v>8</v>
      </c>
      <c r="AG11" s="26">
        <v>25</v>
      </c>
      <c r="AH11" s="27">
        <f t="shared" si="1"/>
        <v>378.74599999999992</v>
      </c>
      <c r="AI11" s="26">
        <v>25</v>
      </c>
      <c r="AJ11" s="26"/>
    </row>
    <row r="12" spans="1:36" s="3" customFormat="1" ht="20.100000000000001" customHeight="1" thickBot="1" x14ac:dyDescent="0.35">
      <c r="A12" s="77" t="s">
        <v>2</v>
      </c>
      <c r="B12" s="78" t="s">
        <v>2</v>
      </c>
      <c r="C12" s="79">
        <v>7</v>
      </c>
      <c r="D12" s="80" t="s">
        <v>80</v>
      </c>
      <c r="E12" s="81" t="s">
        <v>54</v>
      </c>
      <c r="F12" s="81" t="s">
        <v>81</v>
      </c>
      <c r="G12" s="82">
        <v>35.479999999999997</v>
      </c>
      <c r="H12" s="83"/>
      <c r="I12" s="84">
        <v>22.62</v>
      </c>
      <c r="J12" s="83"/>
      <c r="K12" s="84">
        <v>30.84</v>
      </c>
      <c r="L12" s="83"/>
      <c r="M12" s="84">
        <v>29.1</v>
      </c>
      <c r="N12" s="83"/>
      <c r="O12" s="84">
        <v>34.700000000000003</v>
      </c>
      <c r="P12" s="83" t="s">
        <v>56</v>
      </c>
      <c r="Q12" s="84">
        <v>5.59</v>
      </c>
      <c r="R12" s="83"/>
      <c r="S12" s="84">
        <v>50.08</v>
      </c>
      <c r="T12" s="83" t="s">
        <v>158</v>
      </c>
      <c r="U12" s="84">
        <v>55.74</v>
      </c>
      <c r="V12" s="83" t="s">
        <v>56</v>
      </c>
      <c r="W12" s="84">
        <v>32.97</v>
      </c>
      <c r="X12" s="83"/>
      <c r="Y12" s="84">
        <v>31.71</v>
      </c>
      <c r="Z12" s="83"/>
      <c r="AA12" s="85">
        <v>46.93</v>
      </c>
      <c r="AB12" s="85"/>
      <c r="AC12" s="84">
        <v>57.63</v>
      </c>
      <c r="AD12" s="83" t="s">
        <v>56</v>
      </c>
      <c r="AE12" s="86">
        <f t="shared" si="0"/>
        <v>433.39</v>
      </c>
      <c r="AF12" s="62">
        <v>9</v>
      </c>
      <c r="AG12" s="62">
        <v>31</v>
      </c>
      <c r="AH12" s="87">
        <f t="shared" si="1"/>
        <v>411.72049999999996</v>
      </c>
      <c r="AI12" s="62">
        <v>30</v>
      </c>
      <c r="AJ12" s="62"/>
    </row>
    <row r="13" spans="1:36" s="3" customFormat="1" ht="20.100000000000001" customHeight="1" x14ac:dyDescent="0.3">
      <c r="A13" s="6" t="s">
        <v>4</v>
      </c>
      <c r="B13" s="7" t="s">
        <v>4</v>
      </c>
      <c r="C13" s="8">
        <v>19</v>
      </c>
      <c r="D13" s="9" t="s">
        <v>66</v>
      </c>
      <c r="E13" s="10" t="s">
        <v>57</v>
      </c>
      <c r="F13" s="10" t="s">
        <v>124</v>
      </c>
      <c r="G13" s="11">
        <v>28.87</v>
      </c>
      <c r="H13" s="12"/>
      <c r="I13" s="13">
        <v>22.51</v>
      </c>
      <c r="J13" s="12"/>
      <c r="K13" s="13">
        <v>33</v>
      </c>
      <c r="L13" s="12" t="s">
        <v>56</v>
      </c>
      <c r="M13" s="13">
        <v>32.54</v>
      </c>
      <c r="N13" s="12"/>
      <c r="O13" s="13">
        <v>30.05</v>
      </c>
      <c r="P13" s="12"/>
      <c r="Q13" s="13">
        <v>6.23</v>
      </c>
      <c r="R13" s="12"/>
      <c r="S13" s="13">
        <v>32.58</v>
      </c>
      <c r="T13" s="12"/>
      <c r="U13" s="13">
        <v>42.1</v>
      </c>
      <c r="V13" s="12"/>
      <c r="W13" s="13">
        <v>30.5</v>
      </c>
      <c r="X13" s="12"/>
      <c r="Y13" s="13">
        <v>29.39</v>
      </c>
      <c r="Z13" s="12"/>
      <c r="AA13" s="71">
        <v>41.52</v>
      </c>
      <c r="AB13" s="71"/>
      <c r="AC13" s="13">
        <v>54.15</v>
      </c>
      <c r="AD13" s="12"/>
      <c r="AE13" s="14">
        <f t="shared" si="0"/>
        <v>383.43999999999994</v>
      </c>
      <c r="AF13" s="15">
        <v>1</v>
      </c>
      <c r="AG13" s="99">
        <v>22</v>
      </c>
      <c r="AH13" s="16">
        <f>AE13*0.9</f>
        <v>345.09599999999995</v>
      </c>
      <c r="AI13" s="15">
        <v>18</v>
      </c>
      <c r="AJ13" s="15">
        <v>9</v>
      </c>
    </row>
    <row r="14" spans="1:36" s="3" customFormat="1" ht="20.100000000000001" customHeight="1" x14ac:dyDescent="0.3">
      <c r="A14" s="17" t="s">
        <v>4</v>
      </c>
      <c r="B14" s="18" t="s">
        <v>4</v>
      </c>
      <c r="C14" s="19">
        <v>21</v>
      </c>
      <c r="D14" s="20" t="s">
        <v>92</v>
      </c>
      <c r="E14" s="21" t="s">
        <v>57</v>
      </c>
      <c r="F14" s="21" t="s">
        <v>124</v>
      </c>
      <c r="G14" s="22">
        <v>27.95</v>
      </c>
      <c r="H14" s="23"/>
      <c r="I14" s="24">
        <v>19.440000000000001</v>
      </c>
      <c r="J14" s="23"/>
      <c r="K14" s="24">
        <v>26.52</v>
      </c>
      <c r="L14" s="23"/>
      <c r="M14" s="24">
        <v>26.87</v>
      </c>
      <c r="N14" s="23"/>
      <c r="O14" s="24">
        <v>31.22</v>
      </c>
      <c r="P14" s="23"/>
      <c r="Q14" s="24">
        <v>5.14</v>
      </c>
      <c r="R14" s="23"/>
      <c r="S14" s="24">
        <v>30.21</v>
      </c>
      <c r="T14" s="23"/>
      <c r="U14" s="24">
        <v>54.53</v>
      </c>
      <c r="V14" s="23" t="s">
        <v>56</v>
      </c>
      <c r="W14" s="24">
        <v>27.4</v>
      </c>
      <c r="X14" s="23"/>
      <c r="Y14" s="24">
        <v>41.4</v>
      </c>
      <c r="Z14" s="23" t="s">
        <v>158</v>
      </c>
      <c r="AA14" s="72">
        <v>38.57</v>
      </c>
      <c r="AB14" s="72"/>
      <c r="AC14" s="24">
        <v>57.66</v>
      </c>
      <c r="AD14" s="23"/>
      <c r="AE14" s="25">
        <f t="shared" si="0"/>
        <v>386.90999999999997</v>
      </c>
      <c r="AF14" s="26">
        <v>2</v>
      </c>
      <c r="AG14" s="96">
        <v>23</v>
      </c>
      <c r="AH14" s="27">
        <f>AE14*0.9</f>
        <v>348.21899999999999</v>
      </c>
      <c r="AI14" s="26">
        <v>20</v>
      </c>
      <c r="AJ14" s="26">
        <v>6</v>
      </c>
    </row>
    <row r="15" spans="1:36" s="3" customFormat="1" ht="20.100000000000001" customHeight="1" thickBot="1" x14ac:dyDescent="0.35">
      <c r="A15" s="77" t="s">
        <v>4</v>
      </c>
      <c r="B15" s="78" t="s">
        <v>4</v>
      </c>
      <c r="C15" s="79">
        <v>17</v>
      </c>
      <c r="D15" s="80" t="s">
        <v>89</v>
      </c>
      <c r="E15" s="81" t="s">
        <v>57</v>
      </c>
      <c r="F15" s="81" t="s">
        <v>124</v>
      </c>
      <c r="G15" s="82">
        <v>32.630000000000003</v>
      </c>
      <c r="H15" s="83"/>
      <c r="I15" s="84">
        <v>30.96</v>
      </c>
      <c r="J15" s="83"/>
      <c r="K15" s="84">
        <v>28</v>
      </c>
      <c r="L15" s="83"/>
      <c r="M15" s="84">
        <v>39.630000000000003</v>
      </c>
      <c r="N15" s="83"/>
      <c r="O15" s="84">
        <v>47.46</v>
      </c>
      <c r="P15" s="83" t="s">
        <v>17</v>
      </c>
      <c r="Q15" s="84">
        <v>6.99</v>
      </c>
      <c r="R15" s="83"/>
      <c r="S15" s="84">
        <v>33.67</v>
      </c>
      <c r="T15" s="83"/>
      <c r="U15" s="84">
        <v>49.53</v>
      </c>
      <c r="V15" s="83"/>
      <c r="W15" s="84">
        <v>47.08</v>
      </c>
      <c r="X15" s="83" t="s">
        <v>17</v>
      </c>
      <c r="Y15" s="84">
        <v>38.9</v>
      </c>
      <c r="Z15" s="83" t="s">
        <v>17</v>
      </c>
      <c r="AA15" s="85">
        <v>49.06</v>
      </c>
      <c r="AB15" s="85"/>
      <c r="AC15" s="84">
        <v>80</v>
      </c>
      <c r="AD15" s="83"/>
      <c r="AE15" s="86">
        <f t="shared" si="0"/>
        <v>483.90999999999997</v>
      </c>
      <c r="AF15" s="62">
        <v>3</v>
      </c>
      <c r="AG15" s="62">
        <v>34</v>
      </c>
      <c r="AH15" s="87">
        <f>AE15*0.9</f>
        <v>435.51900000000001</v>
      </c>
      <c r="AI15" s="62">
        <v>34</v>
      </c>
      <c r="AJ15" s="62">
        <v>4</v>
      </c>
    </row>
    <row r="16" spans="1:36" s="3" customFormat="1" ht="20.100000000000001" customHeight="1" x14ac:dyDescent="0.3">
      <c r="A16" s="6" t="s">
        <v>36</v>
      </c>
      <c r="B16" s="7" t="s">
        <v>36</v>
      </c>
      <c r="C16" s="8">
        <v>1</v>
      </c>
      <c r="D16" s="9" t="s">
        <v>72</v>
      </c>
      <c r="E16" s="10" t="s">
        <v>129</v>
      </c>
      <c r="F16" s="10" t="s">
        <v>96</v>
      </c>
      <c r="G16" s="11">
        <v>30.28</v>
      </c>
      <c r="H16" s="12"/>
      <c r="I16" s="13">
        <v>20.51</v>
      </c>
      <c r="J16" s="12"/>
      <c r="K16" s="13">
        <v>31.76</v>
      </c>
      <c r="L16" s="12" t="s">
        <v>60</v>
      </c>
      <c r="M16" s="13">
        <v>26.81</v>
      </c>
      <c r="N16" s="12"/>
      <c r="O16" s="13">
        <v>29.46</v>
      </c>
      <c r="P16" s="12"/>
      <c r="Q16" s="13">
        <v>5.22</v>
      </c>
      <c r="R16" s="12"/>
      <c r="S16" s="13">
        <v>30.44</v>
      </c>
      <c r="T16" s="12"/>
      <c r="U16" s="13">
        <v>36.47</v>
      </c>
      <c r="V16" s="12"/>
      <c r="W16" s="13">
        <v>28.01</v>
      </c>
      <c r="X16" s="12"/>
      <c r="Y16" s="13">
        <v>26.98</v>
      </c>
      <c r="Z16" s="12"/>
      <c r="AA16" s="71">
        <v>35.29</v>
      </c>
      <c r="AB16" s="71"/>
      <c r="AC16" s="13">
        <v>47.41</v>
      </c>
      <c r="AD16" s="12"/>
      <c r="AE16" s="14">
        <f t="shared" si="0"/>
        <v>348.64</v>
      </c>
      <c r="AF16" s="15">
        <v>1</v>
      </c>
      <c r="AG16" s="15">
        <v>12</v>
      </c>
      <c r="AH16" s="16">
        <f t="shared" ref="AH16:AH24" si="2">AE16*0.93</f>
        <v>324.23520000000002</v>
      </c>
      <c r="AI16" s="15">
        <v>11</v>
      </c>
      <c r="AJ16" s="15"/>
    </row>
    <row r="17" spans="1:36" s="3" customFormat="1" ht="20.100000000000001" customHeight="1" x14ac:dyDescent="0.3">
      <c r="A17" s="17" t="s">
        <v>36</v>
      </c>
      <c r="B17" s="18" t="s">
        <v>36</v>
      </c>
      <c r="C17" s="19">
        <v>23</v>
      </c>
      <c r="D17" s="20" t="s">
        <v>65</v>
      </c>
      <c r="E17" s="21" t="s">
        <v>6</v>
      </c>
      <c r="F17" s="21" t="s">
        <v>94</v>
      </c>
      <c r="G17" s="22">
        <v>27.86</v>
      </c>
      <c r="H17" s="23"/>
      <c r="I17" s="24">
        <v>23.15</v>
      </c>
      <c r="J17" s="23"/>
      <c r="K17" s="24">
        <v>25.8</v>
      </c>
      <c r="L17" s="23"/>
      <c r="M17" s="24">
        <v>25.47</v>
      </c>
      <c r="N17" s="23"/>
      <c r="O17" s="24">
        <v>28.46</v>
      </c>
      <c r="P17" s="23"/>
      <c r="Q17" s="24">
        <v>5.61</v>
      </c>
      <c r="R17" s="23"/>
      <c r="S17" s="24">
        <v>29.47</v>
      </c>
      <c r="T17" s="23"/>
      <c r="U17" s="24">
        <v>34.64</v>
      </c>
      <c r="V17" s="23"/>
      <c r="W17" s="24">
        <v>26.99</v>
      </c>
      <c r="X17" s="23"/>
      <c r="Y17" s="24">
        <v>28.77</v>
      </c>
      <c r="Z17" s="23"/>
      <c r="AA17" s="72">
        <v>42.65</v>
      </c>
      <c r="AB17" s="72" t="s">
        <v>17</v>
      </c>
      <c r="AC17" s="24">
        <v>66.17</v>
      </c>
      <c r="AD17" s="23" t="s">
        <v>56</v>
      </c>
      <c r="AE17" s="25">
        <f t="shared" si="0"/>
        <v>365.04</v>
      </c>
      <c r="AF17" s="26">
        <v>2</v>
      </c>
      <c r="AG17" s="26">
        <v>16</v>
      </c>
      <c r="AH17" s="27">
        <f t="shared" si="2"/>
        <v>339.48720000000003</v>
      </c>
      <c r="AI17" s="26">
        <v>16</v>
      </c>
      <c r="AJ17" s="26">
        <v>9</v>
      </c>
    </row>
    <row r="18" spans="1:36" s="3" customFormat="1" ht="20.100000000000001" customHeight="1" x14ac:dyDescent="0.3">
      <c r="A18" s="17" t="s">
        <v>36</v>
      </c>
      <c r="B18" s="18" t="s">
        <v>36</v>
      </c>
      <c r="C18" s="19">
        <v>16</v>
      </c>
      <c r="D18" s="20" t="s">
        <v>87</v>
      </c>
      <c r="E18" s="21" t="s">
        <v>88</v>
      </c>
      <c r="F18" s="21" t="s">
        <v>123</v>
      </c>
      <c r="G18" s="22">
        <v>28.18</v>
      </c>
      <c r="H18" s="23"/>
      <c r="I18" s="24">
        <v>20.64</v>
      </c>
      <c r="J18" s="23"/>
      <c r="K18" s="24">
        <v>25.73</v>
      </c>
      <c r="L18" s="23"/>
      <c r="M18" s="24">
        <v>30.98</v>
      </c>
      <c r="N18" s="23"/>
      <c r="O18" s="24">
        <v>30.65</v>
      </c>
      <c r="P18" s="23"/>
      <c r="Q18" s="24">
        <v>5.23</v>
      </c>
      <c r="R18" s="23"/>
      <c r="S18" s="24">
        <v>30.73</v>
      </c>
      <c r="T18" s="23"/>
      <c r="U18" s="24">
        <v>35.159999999999997</v>
      </c>
      <c r="V18" s="23"/>
      <c r="W18" s="24">
        <v>41.83</v>
      </c>
      <c r="X18" s="23" t="s">
        <v>56</v>
      </c>
      <c r="Y18" s="24">
        <v>33.03</v>
      </c>
      <c r="Z18" s="23" t="s">
        <v>17</v>
      </c>
      <c r="AA18" s="72">
        <v>42.46</v>
      </c>
      <c r="AB18" s="72" t="s">
        <v>158</v>
      </c>
      <c r="AC18" s="24">
        <v>46.91</v>
      </c>
      <c r="AD18" s="23"/>
      <c r="AE18" s="25">
        <f t="shared" si="0"/>
        <v>371.53</v>
      </c>
      <c r="AF18" s="26">
        <v>3</v>
      </c>
      <c r="AG18" s="26">
        <v>20</v>
      </c>
      <c r="AH18" s="27">
        <f t="shared" si="2"/>
        <v>345.52289999999999</v>
      </c>
      <c r="AI18" s="26">
        <v>19</v>
      </c>
      <c r="AJ18" s="26"/>
    </row>
    <row r="19" spans="1:36" s="3" customFormat="1" ht="20.100000000000001" customHeight="1" x14ac:dyDescent="0.3">
      <c r="A19" s="17" t="s">
        <v>36</v>
      </c>
      <c r="B19" s="18" t="s">
        <v>36</v>
      </c>
      <c r="C19" s="19">
        <v>24</v>
      </c>
      <c r="D19" s="20" t="s">
        <v>95</v>
      </c>
      <c r="E19" s="21" t="s">
        <v>132</v>
      </c>
      <c r="F19" s="21" t="s">
        <v>96</v>
      </c>
      <c r="G19" s="22">
        <v>27.71</v>
      </c>
      <c r="H19" s="23"/>
      <c r="I19" s="24">
        <v>24.78</v>
      </c>
      <c r="J19" s="23"/>
      <c r="K19" s="24">
        <v>38.75</v>
      </c>
      <c r="L19" s="23" t="s">
        <v>56</v>
      </c>
      <c r="M19" s="24">
        <v>27.31</v>
      </c>
      <c r="N19" s="23"/>
      <c r="O19" s="24">
        <v>30.47</v>
      </c>
      <c r="P19" s="23"/>
      <c r="Q19" s="24">
        <v>7.13</v>
      </c>
      <c r="R19" s="23"/>
      <c r="S19" s="24">
        <v>30.22</v>
      </c>
      <c r="T19" s="23"/>
      <c r="U19" s="24">
        <v>37.79</v>
      </c>
      <c r="V19" s="23"/>
      <c r="W19" s="24">
        <v>28.91</v>
      </c>
      <c r="X19" s="23"/>
      <c r="Y19" s="24">
        <v>33.770000000000003</v>
      </c>
      <c r="Z19" s="23" t="s">
        <v>56</v>
      </c>
      <c r="AA19" s="72">
        <v>39.61</v>
      </c>
      <c r="AB19" s="72"/>
      <c r="AC19" s="24">
        <v>52.04</v>
      </c>
      <c r="AD19" s="23"/>
      <c r="AE19" s="25">
        <f t="shared" si="0"/>
        <v>378.49</v>
      </c>
      <c r="AF19" s="96">
        <v>4</v>
      </c>
      <c r="AG19" s="96">
        <v>21</v>
      </c>
      <c r="AH19" s="27">
        <f t="shared" si="2"/>
        <v>351.9957</v>
      </c>
      <c r="AI19" s="96">
        <v>22</v>
      </c>
      <c r="AJ19" s="96">
        <v>6</v>
      </c>
    </row>
    <row r="20" spans="1:36" s="3" customFormat="1" ht="20.100000000000001" customHeight="1" x14ac:dyDescent="0.3">
      <c r="A20" s="17" t="s">
        <v>36</v>
      </c>
      <c r="B20" s="18" t="s">
        <v>36</v>
      </c>
      <c r="C20" s="19">
        <v>28</v>
      </c>
      <c r="D20" s="20" t="s">
        <v>102</v>
      </c>
      <c r="E20" s="21" t="s">
        <v>130</v>
      </c>
      <c r="F20" s="21" t="s">
        <v>103</v>
      </c>
      <c r="G20" s="22">
        <v>27.14</v>
      </c>
      <c r="H20" s="23"/>
      <c r="I20" s="24">
        <v>23.47</v>
      </c>
      <c r="J20" s="23"/>
      <c r="K20" s="24">
        <v>26.03</v>
      </c>
      <c r="L20" s="23"/>
      <c r="M20" s="24">
        <v>29.23</v>
      </c>
      <c r="N20" s="23"/>
      <c r="O20" s="75">
        <v>36.61</v>
      </c>
      <c r="P20" s="23" t="s">
        <v>56</v>
      </c>
      <c r="Q20" s="24">
        <v>7.06</v>
      </c>
      <c r="R20" s="23"/>
      <c r="S20" s="24">
        <v>30.81</v>
      </c>
      <c r="T20" s="23"/>
      <c r="U20" s="24">
        <v>40.98</v>
      </c>
      <c r="V20" s="23"/>
      <c r="W20" s="24">
        <v>30.09</v>
      </c>
      <c r="X20" s="23"/>
      <c r="Y20" s="24">
        <v>33.770000000000003</v>
      </c>
      <c r="Z20" s="23" t="s">
        <v>56</v>
      </c>
      <c r="AA20" s="72">
        <v>42.03</v>
      </c>
      <c r="AB20" s="72"/>
      <c r="AC20" s="24">
        <v>61.17</v>
      </c>
      <c r="AD20" s="23"/>
      <c r="AE20" s="98">
        <f t="shared" si="0"/>
        <v>388.39000000000004</v>
      </c>
      <c r="AF20" s="96">
        <v>5</v>
      </c>
      <c r="AG20" s="96">
        <v>24</v>
      </c>
      <c r="AH20" s="97">
        <f t="shared" si="2"/>
        <v>361.20270000000005</v>
      </c>
      <c r="AI20" s="96">
        <v>23</v>
      </c>
      <c r="AJ20" s="96">
        <v>4</v>
      </c>
    </row>
    <row r="21" spans="1:36" s="3" customFormat="1" ht="20.100000000000001" customHeight="1" x14ac:dyDescent="0.3">
      <c r="A21" s="17" t="s">
        <v>36</v>
      </c>
      <c r="B21" s="18" t="s">
        <v>36</v>
      </c>
      <c r="C21" s="19">
        <v>27</v>
      </c>
      <c r="D21" s="20" t="s">
        <v>100</v>
      </c>
      <c r="E21" s="76" t="s">
        <v>130</v>
      </c>
      <c r="F21" s="21" t="s">
        <v>101</v>
      </c>
      <c r="G21" s="22">
        <v>26.92</v>
      </c>
      <c r="H21" s="23"/>
      <c r="I21" s="24">
        <v>22.13</v>
      </c>
      <c r="J21" s="23"/>
      <c r="K21" s="24">
        <v>26.97</v>
      </c>
      <c r="L21" s="23"/>
      <c r="M21" s="24">
        <v>26.97</v>
      </c>
      <c r="N21" s="23"/>
      <c r="O21" s="24">
        <v>31.34</v>
      </c>
      <c r="P21" s="23"/>
      <c r="Q21" s="24">
        <v>7.67</v>
      </c>
      <c r="R21" s="23"/>
      <c r="S21" s="24">
        <v>35.14</v>
      </c>
      <c r="T21" s="23"/>
      <c r="U21" s="24">
        <v>50.68</v>
      </c>
      <c r="V21" s="23"/>
      <c r="W21" s="24">
        <v>36.83</v>
      </c>
      <c r="X21" s="23"/>
      <c r="Y21" s="24">
        <v>33.770000000000003</v>
      </c>
      <c r="Z21" s="23" t="s">
        <v>56</v>
      </c>
      <c r="AA21" s="72">
        <v>49.62</v>
      </c>
      <c r="AB21" s="72"/>
      <c r="AC21" s="24">
        <v>60.19</v>
      </c>
      <c r="AD21" s="23"/>
      <c r="AE21" s="25">
        <f t="shared" si="0"/>
        <v>408.22999999999996</v>
      </c>
      <c r="AF21" s="26">
        <v>6</v>
      </c>
      <c r="AG21" s="26">
        <v>26</v>
      </c>
      <c r="AH21" s="27">
        <f t="shared" si="2"/>
        <v>379.65389999999996</v>
      </c>
      <c r="AI21" s="26">
        <v>26</v>
      </c>
      <c r="AJ21" s="26">
        <v>3</v>
      </c>
    </row>
    <row r="22" spans="1:36" s="3" customFormat="1" ht="20.100000000000001" customHeight="1" x14ac:dyDescent="0.3">
      <c r="A22" s="17" t="s">
        <v>36</v>
      </c>
      <c r="B22" s="18" t="s">
        <v>36</v>
      </c>
      <c r="C22" s="19">
        <v>22</v>
      </c>
      <c r="D22" s="20" t="s">
        <v>93</v>
      </c>
      <c r="E22" s="21" t="s">
        <v>47</v>
      </c>
      <c r="F22" s="21" t="s">
        <v>50</v>
      </c>
      <c r="G22" s="22">
        <v>31.54</v>
      </c>
      <c r="H22" s="23"/>
      <c r="I22" s="24">
        <v>25.37</v>
      </c>
      <c r="J22" s="23"/>
      <c r="K22" s="24">
        <v>29.74</v>
      </c>
      <c r="L22" s="23"/>
      <c r="M22" s="24">
        <v>27.84</v>
      </c>
      <c r="N22" s="23"/>
      <c r="O22" s="24">
        <v>31.61</v>
      </c>
      <c r="P22" s="23"/>
      <c r="Q22" s="24">
        <v>6.47</v>
      </c>
      <c r="R22" s="23"/>
      <c r="S22" s="24">
        <v>32.15</v>
      </c>
      <c r="T22" s="23"/>
      <c r="U22" s="24">
        <v>43.66</v>
      </c>
      <c r="V22" s="23"/>
      <c r="W22" s="24">
        <v>33.090000000000003</v>
      </c>
      <c r="X22" s="23"/>
      <c r="Y22" s="24">
        <v>33.770000000000003</v>
      </c>
      <c r="Z22" s="23" t="s">
        <v>56</v>
      </c>
      <c r="AA22" s="72">
        <v>48.89</v>
      </c>
      <c r="AB22" s="72"/>
      <c r="AC22" s="24">
        <v>66.17</v>
      </c>
      <c r="AD22" s="23" t="s">
        <v>56</v>
      </c>
      <c r="AE22" s="25">
        <f t="shared" si="0"/>
        <v>410.3</v>
      </c>
      <c r="AF22" s="26">
        <v>7</v>
      </c>
      <c r="AG22" s="26">
        <v>27</v>
      </c>
      <c r="AH22" s="27">
        <f t="shared" si="2"/>
        <v>381.57900000000001</v>
      </c>
      <c r="AI22" s="26">
        <v>27</v>
      </c>
      <c r="AJ22" s="26">
        <v>2</v>
      </c>
    </row>
    <row r="23" spans="1:36" s="3" customFormat="1" ht="20.100000000000001" customHeight="1" x14ac:dyDescent="0.25">
      <c r="A23" s="17" t="s">
        <v>36</v>
      </c>
      <c r="B23" s="18" t="s">
        <v>36</v>
      </c>
      <c r="C23" s="19">
        <v>25</v>
      </c>
      <c r="D23" s="28" t="s">
        <v>97</v>
      </c>
      <c r="E23" s="21" t="s">
        <v>47</v>
      </c>
      <c r="F23" s="21" t="s">
        <v>50</v>
      </c>
      <c r="G23" s="22">
        <v>29.02</v>
      </c>
      <c r="H23" s="23"/>
      <c r="I23" s="24">
        <v>23.2</v>
      </c>
      <c r="J23" s="23"/>
      <c r="K23" s="24">
        <v>30.17</v>
      </c>
      <c r="L23" s="23"/>
      <c r="M23" s="24">
        <v>27.63</v>
      </c>
      <c r="N23" s="23"/>
      <c r="O23" s="24">
        <v>36.61</v>
      </c>
      <c r="P23" s="23" t="s">
        <v>56</v>
      </c>
      <c r="Q23" s="24">
        <v>8.41</v>
      </c>
      <c r="R23" s="23"/>
      <c r="S23" s="24">
        <v>40.14</v>
      </c>
      <c r="T23" s="23" t="s">
        <v>56</v>
      </c>
      <c r="U23" s="24">
        <v>56.9</v>
      </c>
      <c r="V23" s="23" t="s">
        <v>17</v>
      </c>
      <c r="W23" s="24">
        <v>49.26</v>
      </c>
      <c r="X23" s="23" t="s">
        <v>160</v>
      </c>
      <c r="Y23" s="24">
        <v>39.020000000000003</v>
      </c>
      <c r="Z23" s="23" t="s">
        <v>162</v>
      </c>
      <c r="AA23" s="72">
        <v>51.3</v>
      </c>
      <c r="AB23" s="72"/>
      <c r="AC23" s="24">
        <v>66.17</v>
      </c>
      <c r="AD23" s="23" t="s">
        <v>56</v>
      </c>
      <c r="AE23" s="25">
        <f t="shared" si="0"/>
        <v>457.83000000000004</v>
      </c>
      <c r="AF23" s="26">
        <v>8</v>
      </c>
      <c r="AG23" s="26">
        <v>32</v>
      </c>
      <c r="AH23" s="27">
        <f t="shared" si="2"/>
        <v>425.78190000000006</v>
      </c>
      <c r="AI23" s="26">
        <v>33</v>
      </c>
      <c r="AJ23" s="26">
        <v>1</v>
      </c>
    </row>
    <row r="24" spans="1:36" s="3" customFormat="1" ht="20.100000000000001" customHeight="1" thickBot="1" x14ac:dyDescent="0.35">
      <c r="A24" s="77" t="s">
        <v>36</v>
      </c>
      <c r="B24" s="78" t="s">
        <v>36</v>
      </c>
      <c r="C24" s="79">
        <v>33</v>
      </c>
      <c r="D24" s="80" t="s">
        <v>107</v>
      </c>
      <c r="E24" s="81" t="s">
        <v>57</v>
      </c>
      <c r="F24" s="81" t="s">
        <v>126</v>
      </c>
      <c r="G24" s="82">
        <v>36.93</v>
      </c>
      <c r="H24" s="83"/>
      <c r="I24" s="84">
        <v>28.36</v>
      </c>
      <c r="J24" s="83"/>
      <c r="K24" s="84">
        <v>33.75</v>
      </c>
      <c r="L24" s="83"/>
      <c r="M24" s="84">
        <v>34.53</v>
      </c>
      <c r="N24" s="83"/>
      <c r="O24" s="101">
        <v>36.61</v>
      </c>
      <c r="P24" s="83" t="s">
        <v>56</v>
      </c>
      <c r="Q24" s="84">
        <v>7.21</v>
      </c>
      <c r="R24" s="83"/>
      <c r="S24" s="84">
        <v>85.21</v>
      </c>
      <c r="T24" s="83" t="s">
        <v>159</v>
      </c>
      <c r="U24" s="84">
        <v>55.68</v>
      </c>
      <c r="V24" s="83" t="s">
        <v>56</v>
      </c>
      <c r="W24" s="84">
        <v>58.92</v>
      </c>
      <c r="X24" s="83" t="s">
        <v>161</v>
      </c>
      <c r="Y24" s="84">
        <v>33.770000000000003</v>
      </c>
      <c r="Z24" s="83" t="s">
        <v>56</v>
      </c>
      <c r="AA24" s="85">
        <v>128.1</v>
      </c>
      <c r="AB24" s="85" t="s">
        <v>17</v>
      </c>
      <c r="AC24" s="84">
        <v>66.17</v>
      </c>
      <c r="AD24" s="83" t="s">
        <v>56</v>
      </c>
      <c r="AE24" s="102">
        <f t="shared" si="0"/>
        <v>605.24</v>
      </c>
      <c r="AF24" s="62">
        <v>9</v>
      </c>
      <c r="AG24" s="100">
        <v>39</v>
      </c>
      <c r="AH24" s="103">
        <f t="shared" si="2"/>
        <v>562.8732</v>
      </c>
      <c r="AI24" s="100">
        <v>39</v>
      </c>
      <c r="AJ24" s="62"/>
    </row>
    <row r="25" spans="1:36" s="3" customFormat="1" ht="20.100000000000001" customHeight="1" x14ac:dyDescent="0.3">
      <c r="A25" s="6" t="s">
        <v>37</v>
      </c>
      <c r="B25" s="7" t="s">
        <v>37</v>
      </c>
      <c r="C25" s="8">
        <v>32</v>
      </c>
      <c r="D25" s="9" t="s">
        <v>106</v>
      </c>
      <c r="E25" s="10" t="s">
        <v>54</v>
      </c>
      <c r="F25" s="10" t="s">
        <v>125</v>
      </c>
      <c r="G25" s="11">
        <v>27</v>
      </c>
      <c r="H25" s="12"/>
      <c r="I25" s="13">
        <v>23.46</v>
      </c>
      <c r="J25" s="12"/>
      <c r="K25" s="13">
        <v>26.46</v>
      </c>
      <c r="L25" s="12"/>
      <c r="M25" s="13">
        <v>26.93</v>
      </c>
      <c r="N25" s="12"/>
      <c r="O25" s="13">
        <v>37.51</v>
      </c>
      <c r="P25" s="12"/>
      <c r="Q25" s="13">
        <v>6.24</v>
      </c>
      <c r="R25" s="12"/>
      <c r="S25" s="13">
        <v>31.45</v>
      </c>
      <c r="T25" s="12"/>
      <c r="U25" s="13">
        <v>41.55</v>
      </c>
      <c r="V25" s="12"/>
      <c r="W25" s="13">
        <v>28.82</v>
      </c>
      <c r="X25" s="12"/>
      <c r="Y25" s="13">
        <v>28.22</v>
      </c>
      <c r="Z25" s="12"/>
      <c r="AA25" s="71">
        <v>40.380000000000003</v>
      </c>
      <c r="AB25" s="71"/>
      <c r="AC25" s="13">
        <v>50.7</v>
      </c>
      <c r="AD25" s="12"/>
      <c r="AE25" s="14">
        <f t="shared" si="0"/>
        <v>368.71999999999997</v>
      </c>
      <c r="AF25" s="15">
        <v>1</v>
      </c>
      <c r="AG25" s="15">
        <v>18</v>
      </c>
      <c r="AH25" s="16">
        <f>AE25*0.86</f>
        <v>317.0992</v>
      </c>
      <c r="AI25" s="15">
        <v>6</v>
      </c>
      <c r="AJ25" s="15">
        <v>9</v>
      </c>
    </row>
    <row r="26" spans="1:36" s="3" customFormat="1" ht="20.100000000000001" customHeight="1" thickBot="1" x14ac:dyDescent="0.35">
      <c r="A26" s="77" t="s">
        <v>37</v>
      </c>
      <c r="B26" s="78" t="s">
        <v>37</v>
      </c>
      <c r="C26" s="79">
        <v>31</v>
      </c>
      <c r="D26" s="80" t="s">
        <v>63</v>
      </c>
      <c r="E26" s="81" t="s">
        <v>57</v>
      </c>
      <c r="F26" s="81" t="s">
        <v>64</v>
      </c>
      <c r="G26" s="82">
        <v>30.14</v>
      </c>
      <c r="H26" s="83"/>
      <c r="I26" s="84">
        <v>28.56</v>
      </c>
      <c r="J26" s="83" t="s">
        <v>56</v>
      </c>
      <c r="K26" s="84">
        <v>31.02</v>
      </c>
      <c r="L26" s="83"/>
      <c r="M26" s="84">
        <v>29.11</v>
      </c>
      <c r="N26" s="83"/>
      <c r="O26" s="84">
        <v>40.590000000000003</v>
      </c>
      <c r="P26" s="83"/>
      <c r="Q26" s="84">
        <v>8.42</v>
      </c>
      <c r="R26" s="83"/>
      <c r="S26" s="84">
        <v>35.68</v>
      </c>
      <c r="T26" s="83"/>
      <c r="U26" s="84">
        <v>67.75</v>
      </c>
      <c r="V26" s="83"/>
      <c r="W26" s="84">
        <v>41.25</v>
      </c>
      <c r="X26" s="83"/>
      <c r="Y26" s="84">
        <v>33.22</v>
      </c>
      <c r="Z26" s="83" t="s">
        <v>56</v>
      </c>
      <c r="AA26" s="85">
        <v>55.96</v>
      </c>
      <c r="AB26" s="85"/>
      <c r="AC26" s="84">
        <v>80.680000000000007</v>
      </c>
      <c r="AD26" s="83"/>
      <c r="AE26" s="86">
        <f t="shared" si="0"/>
        <v>482.38</v>
      </c>
      <c r="AF26" s="62">
        <v>2</v>
      </c>
      <c r="AG26" s="62">
        <v>33</v>
      </c>
      <c r="AH26" s="87">
        <f>AE26*0.86</f>
        <v>414.84679999999997</v>
      </c>
      <c r="AI26" s="62">
        <v>31</v>
      </c>
      <c r="AJ26" s="62">
        <v>6</v>
      </c>
    </row>
    <row r="27" spans="1:36" s="3" customFormat="1" ht="20.100000000000001" customHeight="1" x14ac:dyDescent="0.3">
      <c r="A27" s="6" t="s">
        <v>17</v>
      </c>
      <c r="B27" s="7" t="s">
        <v>17</v>
      </c>
      <c r="C27" s="8">
        <v>35</v>
      </c>
      <c r="D27" s="9" t="s">
        <v>109</v>
      </c>
      <c r="E27" s="10" t="s">
        <v>133</v>
      </c>
      <c r="F27" s="10" t="s">
        <v>115</v>
      </c>
      <c r="G27" s="11">
        <v>22.12</v>
      </c>
      <c r="H27" s="12"/>
      <c r="I27" s="13">
        <v>16.23</v>
      </c>
      <c r="J27" s="12"/>
      <c r="K27" s="13">
        <v>21.86</v>
      </c>
      <c r="L27" s="12"/>
      <c r="M27" s="13">
        <v>20.64</v>
      </c>
      <c r="N27" s="12"/>
      <c r="O27" s="13">
        <v>25.51</v>
      </c>
      <c r="P27" s="12"/>
      <c r="Q27" s="13">
        <v>3.13</v>
      </c>
      <c r="R27" s="12"/>
      <c r="S27" s="13">
        <v>24.03</v>
      </c>
      <c r="T27" s="12"/>
      <c r="U27" s="13">
        <v>28.22</v>
      </c>
      <c r="V27" s="12"/>
      <c r="W27" s="13">
        <v>21.68</v>
      </c>
      <c r="X27" s="12"/>
      <c r="Y27" s="13">
        <v>22.69</v>
      </c>
      <c r="Z27" s="12"/>
      <c r="AA27" s="71">
        <v>23.51</v>
      </c>
      <c r="AB27" s="71"/>
      <c r="AC27" s="13">
        <v>31.31</v>
      </c>
      <c r="AD27" s="12"/>
      <c r="AE27" s="14">
        <f t="shared" si="0"/>
        <v>260.92999999999995</v>
      </c>
      <c r="AF27" s="15">
        <v>1</v>
      </c>
      <c r="AG27" s="15">
        <v>1</v>
      </c>
      <c r="AH27" s="16">
        <f>AE27*1</f>
        <v>260.92999999999995</v>
      </c>
      <c r="AI27" s="15">
        <v>1</v>
      </c>
      <c r="AJ27" s="15"/>
    </row>
    <row r="28" spans="1:36" s="3" customFormat="1" ht="20.100000000000001" customHeight="1" x14ac:dyDescent="0.3">
      <c r="A28" s="32" t="s">
        <v>17</v>
      </c>
      <c r="B28" s="33" t="s">
        <v>17</v>
      </c>
      <c r="C28" s="19">
        <v>36</v>
      </c>
      <c r="D28" s="20" t="s">
        <v>111</v>
      </c>
      <c r="E28" s="21" t="s">
        <v>134</v>
      </c>
      <c r="F28" s="21" t="s">
        <v>110</v>
      </c>
      <c r="G28" s="22">
        <v>23.39</v>
      </c>
      <c r="H28" s="23"/>
      <c r="I28" s="24">
        <v>18.86</v>
      </c>
      <c r="J28" s="23"/>
      <c r="K28" s="24">
        <v>23.95</v>
      </c>
      <c r="L28" s="23"/>
      <c r="M28" s="24">
        <v>22.28</v>
      </c>
      <c r="N28" s="23"/>
      <c r="O28" s="24">
        <v>27.94</v>
      </c>
      <c r="P28" s="23"/>
      <c r="Q28" s="24">
        <v>3.99</v>
      </c>
      <c r="R28" s="23"/>
      <c r="S28" s="24">
        <v>26.07</v>
      </c>
      <c r="T28" s="23"/>
      <c r="U28" s="24">
        <v>30.85</v>
      </c>
      <c r="V28" s="23"/>
      <c r="W28" s="24">
        <v>30.02</v>
      </c>
      <c r="X28" s="23"/>
      <c r="Y28" s="24">
        <v>22.85</v>
      </c>
      <c r="Z28" s="23"/>
      <c r="AA28" s="72">
        <v>30.78</v>
      </c>
      <c r="AB28" s="72"/>
      <c r="AC28" s="24">
        <v>42.53</v>
      </c>
      <c r="AD28" s="23"/>
      <c r="AE28" s="25">
        <f t="shared" si="0"/>
        <v>303.51</v>
      </c>
      <c r="AF28" s="26">
        <v>2</v>
      </c>
      <c r="AG28" s="26">
        <v>3</v>
      </c>
      <c r="AH28" s="27">
        <f>AE28*1</f>
        <v>303.51</v>
      </c>
      <c r="AI28" s="26">
        <v>3</v>
      </c>
      <c r="AJ28" s="26"/>
    </row>
    <row r="29" spans="1:36" s="3" customFormat="1" ht="20.100000000000001" customHeight="1" x14ac:dyDescent="0.3">
      <c r="A29" s="17" t="s">
        <v>17</v>
      </c>
      <c r="B29" s="18" t="s">
        <v>17</v>
      </c>
      <c r="C29" s="19">
        <v>40</v>
      </c>
      <c r="D29" s="20" t="s">
        <v>58</v>
      </c>
      <c r="E29" s="21" t="s">
        <v>59</v>
      </c>
      <c r="F29" s="21" t="s">
        <v>128</v>
      </c>
      <c r="G29" s="22">
        <v>24.8</v>
      </c>
      <c r="H29" s="23"/>
      <c r="I29" s="24">
        <v>19.93</v>
      </c>
      <c r="J29" s="23"/>
      <c r="K29" s="24">
        <v>24.88</v>
      </c>
      <c r="L29" s="23"/>
      <c r="M29" s="24">
        <v>23.74</v>
      </c>
      <c r="N29" s="23"/>
      <c r="O29" s="24">
        <v>27.08</v>
      </c>
      <c r="P29" s="23"/>
      <c r="Q29" s="24">
        <v>4.6399999999999997</v>
      </c>
      <c r="R29" s="23"/>
      <c r="S29" s="24">
        <v>28.31</v>
      </c>
      <c r="T29" s="23"/>
      <c r="U29" s="24">
        <v>32.229999999999997</v>
      </c>
      <c r="V29" s="23"/>
      <c r="W29" s="24">
        <v>25.25</v>
      </c>
      <c r="X29" s="23"/>
      <c r="Y29" s="24">
        <v>25.98</v>
      </c>
      <c r="Z29" s="23"/>
      <c r="AA29" s="72">
        <v>38.89</v>
      </c>
      <c r="AB29" s="72" t="s">
        <v>17</v>
      </c>
      <c r="AC29" s="24">
        <v>44.53</v>
      </c>
      <c r="AD29" s="23"/>
      <c r="AE29" s="94">
        <f t="shared" si="0"/>
        <v>320.26</v>
      </c>
      <c r="AF29" s="26">
        <v>3</v>
      </c>
      <c r="AG29" s="26">
        <v>5</v>
      </c>
      <c r="AH29" s="27">
        <f>AE29*1</f>
        <v>320.26</v>
      </c>
      <c r="AI29" s="26">
        <v>7</v>
      </c>
      <c r="AJ29" s="26"/>
    </row>
    <row r="30" spans="1:36" s="3" customFormat="1" ht="20.100000000000001" customHeight="1" x14ac:dyDescent="0.3">
      <c r="A30" s="17" t="s">
        <v>17</v>
      </c>
      <c r="B30" s="18" t="s">
        <v>17</v>
      </c>
      <c r="C30" s="19">
        <v>39</v>
      </c>
      <c r="D30" s="20" t="s">
        <v>116</v>
      </c>
      <c r="E30" s="21" t="s">
        <v>59</v>
      </c>
      <c r="F30" s="21" t="s">
        <v>127</v>
      </c>
      <c r="G30" s="22">
        <v>26.36</v>
      </c>
      <c r="H30" s="23"/>
      <c r="I30" s="24">
        <v>19.97</v>
      </c>
      <c r="J30" s="23"/>
      <c r="K30" s="24">
        <v>25.43</v>
      </c>
      <c r="L30" s="23"/>
      <c r="M30" s="24">
        <v>24.79</v>
      </c>
      <c r="N30" s="23"/>
      <c r="O30" s="24">
        <v>27.61</v>
      </c>
      <c r="P30" s="23"/>
      <c r="Q30" s="24">
        <v>4.6399999999999997</v>
      </c>
      <c r="R30" s="23"/>
      <c r="S30" s="24">
        <v>27.12</v>
      </c>
      <c r="T30" s="23"/>
      <c r="U30" s="24">
        <v>39.58</v>
      </c>
      <c r="V30" s="23"/>
      <c r="W30" s="24">
        <v>25.12</v>
      </c>
      <c r="X30" s="23"/>
      <c r="Y30" s="24">
        <v>25.77</v>
      </c>
      <c r="Z30" s="23"/>
      <c r="AA30" s="72">
        <v>35.36</v>
      </c>
      <c r="AB30" s="72"/>
      <c r="AC30" s="24">
        <v>54.53</v>
      </c>
      <c r="AD30" s="23" t="s">
        <v>43</v>
      </c>
      <c r="AE30" s="25">
        <f t="shared" si="0"/>
        <v>336.28</v>
      </c>
      <c r="AF30" s="26">
        <v>4</v>
      </c>
      <c r="AG30" s="26">
        <v>8</v>
      </c>
      <c r="AH30" s="27">
        <f>AE30*1</f>
        <v>336.28</v>
      </c>
      <c r="AI30" s="26">
        <v>15</v>
      </c>
      <c r="AJ30" s="26"/>
    </row>
    <row r="31" spans="1:36" s="3" customFormat="1" ht="20.100000000000001" customHeight="1" thickBot="1" x14ac:dyDescent="0.35">
      <c r="A31" s="92" t="s">
        <v>17</v>
      </c>
      <c r="B31" s="93" t="s">
        <v>17</v>
      </c>
      <c r="C31" s="79">
        <v>42</v>
      </c>
      <c r="D31" s="80" t="s">
        <v>118</v>
      </c>
      <c r="E31" s="81" t="s">
        <v>59</v>
      </c>
      <c r="F31" s="81" t="s">
        <v>127</v>
      </c>
      <c r="G31" s="82">
        <v>28.02</v>
      </c>
      <c r="H31" s="83"/>
      <c r="I31" s="84">
        <v>19.920000000000002</v>
      </c>
      <c r="J31" s="83"/>
      <c r="K31" s="84">
        <v>27</v>
      </c>
      <c r="L31" s="83"/>
      <c r="M31" s="84">
        <v>25.88</v>
      </c>
      <c r="N31" s="83"/>
      <c r="O31" s="84">
        <v>29.15</v>
      </c>
      <c r="P31" s="83"/>
      <c r="Q31" s="84">
        <v>4.3600000000000003</v>
      </c>
      <c r="R31" s="83"/>
      <c r="S31" s="84">
        <v>28.87</v>
      </c>
      <c r="T31" s="83"/>
      <c r="U31" s="84">
        <v>50.81</v>
      </c>
      <c r="V31" s="83"/>
      <c r="W31" s="84">
        <v>26.25</v>
      </c>
      <c r="X31" s="83"/>
      <c r="Y31" s="84">
        <v>26.94</v>
      </c>
      <c r="Z31" s="83"/>
      <c r="AA31" s="85">
        <v>45.36</v>
      </c>
      <c r="AB31" s="85" t="s">
        <v>43</v>
      </c>
      <c r="AC31" s="84">
        <v>54.53</v>
      </c>
      <c r="AD31" s="83" t="s">
        <v>43</v>
      </c>
      <c r="AE31" s="95">
        <f t="shared" si="0"/>
        <v>367.09000000000003</v>
      </c>
      <c r="AF31" s="62">
        <v>5</v>
      </c>
      <c r="AG31" s="62">
        <v>17</v>
      </c>
      <c r="AH31" s="87">
        <f>AE31*1</f>
        <v>367.09000000000003</v>
      </c>
      <c r="AI31" s="62">
        <v>24</v>
      </c>
      <c r="AJ31" s="62"/>
    </row>
    <row r="32" spans="1:36" s="3" customFormat="1" ht="20.100000000000001" customHeight="1" x14ac:dyDescent="0.3">
      <c r="A32" s="6" t="s">
        <v>36</v>
      </c>
      <c r="B32" s="7" t="s">
        <v>42</v>
      </c>
      <c r="C32" s="8">
        <v>29</v>
      </c>
      <c r="D32" s="9" t="s">
        <v>104</v>
      </c>
      <c r="E32" s="10" t="s">
        <v>129</v>
      </c>
      <c r="F32" s="10" t="s">
        <v>99</v>
      </c>
      <c r="G32" s="11">
        <v>29.21</v>
      </c>
      <c r="H32" s="12"/>
      <c r="I32" s="13">
        <v>25.35</v>
      </c>
      <c r="J32" s="12"/>
      <c r="K32" s="13">
        <v>28.24</v>
      </c>
      <c r="L32" s="12"/>
      <c r="M32" s="13">
        <v>28.1</v>
      </c>
      <c r="N32" s="12"/>
      <c r="O32" s="13">
        <v>71.55</v>
      </c>
      <c r="P32" s="12"/>
      <c r="Q32" s="13">
        <v>6.28</v>
      </c>
      <c r="R32" s="12"/>
      <c r="S32" s="13">
        <v>33.69</v>
      </c>
      <c r="T32" s="12"/>
      <c r="U32" s="13">
        <v>47.37</v>
      </c>
      <c r="V32" s="12"/>
      <c r="W32" s="13">
        <v>45.3</v>
      </c>
      <c r="X32" s="12"/>
      <c r="Y32" s="13">
        <v>38.89</v>
      </c>
      <c r="Z32" s="12" t="s">
        <v>56</v>
      </c>
      <c r="AA32" s="71">
        <v>58.21</v>
      </c>
      <c r="AB32" s="71"/>
      <c r="AC32" s="13">
        <v>89.39</v>
      </c>
      <c r="AD32" s="12" t="s">
        <v>56</v>
      </c>
      <c r="AE32" s="60">
        <f t="shared" si="0"/>
        <v>501.57999999999993</v>
      </c>
      <c r="AF32" s="15">
        <v>1</v>
      </c>
      <c r="AG32" s="15">
        <v>36</v>
      </c>
      <c r="AH32" s="61">
        <f>AE32*0.93</f>
        <v>466.46939999999995</v>
      </c>
      <c r="AI32" s="15">
        <v>36</v>
      </c>
      <c r="AJ32" s="15"/>
    </row>
    <row r="33" spans="1:36" s="3" customFormat="1" ht="20.100000000000001" customHeight="1" x14ac:dyDescent="0.3">
      <c r="A33" s="17" t="s">
        <v>36</v>
      </c>
      <c r="B33" s="18" t="s">
        <v>42</v>
      </c>
      <c r="C33" s="19">
        <v>18</v>
      </c>
      <c r="D33" s="20" t="s">
        <v>90</v>
      </c>
      <c r="E33" s="21" t="s">
        <v>88</v>
      </c>
      <c r="F33" s="21" t="s">
        <v>123</v>
      </c>
      <c r="G33" s="22">
        <v>33.880000000000003</v>
      </c>
      <c r="H33" s="23"/>
      <c r="I33" s="24">
        <v>23.47</v>
      </c>
      <c r="J33" s="23"/>
      <c r="K33" s="24">
        <v>32.229999999999997</v>
      </c>
      <c r="L33" s="23"/>
      <c r="M33" s="24">
        <v>29.13</v>
      </c>
      <c r="N33" s="23"/>
      <c r="O33" s="24">
        <v>35.93</v>
      </c>
      <c r="P33" s="23"/>
      <c r="Q33" s="24">
        <v>6.75</v>
      </c>
      <c r="R33" s="23"/>
      <c r="S33" s="24">
        <v>41.15</v>
      </c>
      <c r="T33" s="23"/>
      <c r="U33" s="24">
        <v>60.73</v>
      </c>
      <c r="V33" s="23"/>
      <c r="W33" s="24">
        <v>37.58</v>
      </c>
      <c r="X33" s="23"/>
      <c r="Y33" s="24">
        <v>33.450000000000003</v>
      </c>
      <c r="Z33" s="23"/>
      <c r="AA33" s="72">
        <v>114.93</v>
      </c>
      <c r="AB33" s="72"/>
      <c r="AC33" s="24">
        <v>84.39</v>
      </c>
      <c r="AD33" s="23"/>
      <c r="AE33" s="30">
        <f t="shared" si="0"/>
        <v>533.62</v>
      </c>
      <c r="AF33" s="26">
        <v>2</v>
      </c>
      <c r="AG33" s="26">
        <v>37</v>
      </c>
      <c r="AH33" s="31">
        <f>AE33*0.93</f>
        <v>496.26660000000004</v>
      </c>
      <c r="AI33" s="26">
        <v>37</v>
      </c>
      <c r="AJ33" s="26"/>
    </row>
    <row r="34" spans="1:36" s="3" customFormat="1" ht="20.100000000000001" customHeight="1" x14ac:dyDescent="0.3">
      <c r="A34" s="17" t="s">
        <v>36</v>
      </c>
      <c r="B34" s="18" t="s">
        <v>42</v>
      </c>
      <c r="C34" s="19">
        <v>30</v>
      </c>
      <c r="D34" s="20" t="s">
        <v>105</v>
      </c>
      <c r="E34" s="21" t="s">
        <v>132</v>
      </c>
      <c r="F34" s="21" t="s">
        <v>96</v>
      </c>
      <c r="G34" s="22">
        <v>32.68</v>
      </c>
      <c r="H34" s="23"/>
      <c r="I34" s="24">
        <v>26.29</v>
      </c>
      <c r="J34" s="23"/>
      <c r="K34" s="24">
        <v>31.43</v>
      </c>
      <c r="L34" s="23"/>
      <c r="M34" s="24">
        <v>28.87</v>
      </c>
      <c r="N34" s="23"/>
      <c r="O34" s="24">
        <v>71.86</v>
      </c>
      <c r="P34" s="23" t="s">
        <v>56</v>
      </c>
      <c r="Q34" s="24">
        <v>7.76</v>
      </c>
      <c r="R34" s="23"/>
      <c r="S34" s="24">
        <v>51.65</v>
      </c>
      <c r="T34" s="23" t="s">
        <v>158</v>
      </c>
      <c r="U34" s="24">
        <v>89.35</v>
      </c>
      <c r="V34" s="23" t="s">
        <v>17</v>
      </c>
      <c r="W34" s="24">
        <v>50.3</v>
      </c>
      <c r="X34" s="23" t="s">
        <v>56</v>
      </c>
      <c r="Y34" s="24">
        <v>33.89</v>
      </c>
      <c r="Z34" s="23"/>
      <c r="AA34" s="72">
        <v>81.81</v>
      </c>
      <c r="AB34" s="72"/>
      <c r="AC34" s="24">
        <v>75.989999999999995</v>
      </c>
      <c r="AD34" s="23"/>
      <c r="AE34" s="30">
        <f t="shared" si="0"/>
        <v>581.88</v>
      </c>
      <c r="AF34" s="26">
        <v>3</v>
      </c>
      <c r="AG34" s="96">
        <v>38</v>
      </c>
      <c r="AH34" s="31">
        <f>AE34*0.93</f>
        <v>541.14840000000004</v>
      </c>
      <c r="AI34" s="96">
        <v>38</v>
      </c>
      <c r="AJ34" s="26">
        <v>9</v>
      </c>
    </row>
    <row r="35" spans="1:36" s="3" customFormat="1" ht="20.100000000000001" customHeight="1" x14ac:dyDescent="0.3">
      <c r="A35" s="17" t="s">
        <v>36</v>
      </c>
      <c r="B35" s="18" t="s">
        <v>42</v>
      </c>
      <c r="C35" s="19">
        <v>20</v>
      </c>
      <c r="D35" s="20" t="s">
        <v>91</v>
      </c>
      <c r="E35" s="21" t="s">
        <v>88</v>
      </c>
      <c r="F35" s="21" t="s">
        <v>123</v>
      </c>
      <c r="G35" s="22">
        <v>57.87</v>
      </c>
      <c r="H35" s="23"/>
      <c r="I35" s="24">
        <v>37.72</v>
      </c>
      <c r="J35" s="23"/>
      <c r="K35" s="24">
        <v>46.52</v>
      </c>
      <c r="L35" s="23"/>
      <c r="M35" s="24">
        <v>36.25</v>
      </c>
      <c r="N35" s="23"/>
      <c r="O35" s="24">
        <v>49.66</v>
      </c>
      <c r="P35" s="23"/>
      <c r="Q35" s="24">
        <v>9.39</v>
      </c>
      <c r="R35" s="23"/>
      <c r="S35" s="24">
        <v>46.15</v>
      </c>
      <c r="T35" s="23" t="s">
        <v>56</v>
      </c>
      <c r="U35" s="24">
        <v>87.84</v>
      </c>
      <c r="V35" s="23"/>
      <c r="W35" s="24">
        <v>73.19</v>
      </c>
      <c r="X35" s="23" t="s">
        <v>17</v>
      </c>
      <c r="Y35" s="24">
        <v>61.01</v>
      </c>
      <c r="Z35" s="23" t="s">
        <v>17</v>
      </c>
      <c r="AA35" s="72">
        <v>116.42</v>
      </c>
      <c r="AB35" s="72" t="s">
        <v>163</v>
      </c>
      <c r="AC35" s="24">
        <v>89.39</v>
      </c>
      <c r="AD35" s="23" t="s">
        <v>56</v>
      </c>
      <c r="AE35" s="30">
        <f t="shared" si="0"/>
        <v>711.41</v>
      </c>
      <c r="AF35" s="26">
        <v>4</v>
      </c>
      <c r="AG35" s="26">
        <v>40</v>
      </c>
      <c r="AH35" s="31">
        <f>AE35*0.93</f>
        <v>661.61130000000003</v>
      </c>
      <c r="AI35" s="26">
        <v>40</v>
      </c>
      <c r="AJ35" s="26"/>
    </row>
    <row r="36" spans="1:36" s="3" customFormat="1" ht="20.100000000000001" customHeight="1" thickBot="1" x14ac:dyDescent="0.35">
      <c r="A36" s="77" t="s">
        <v>2</v>
      </c>
      <c r="B36" s="78" t="s">
        <v>42</v>
      </c>
      <c r="C36" s="79">
        <v>11</v>
      </c>
      <c r="D36" s="80" t="s">
        <v>84</v>
      </c>
      <c r="E36" s="81" t="s">
        <v>59</v>
      </c>
      <c r="F36" s="81" t="s">
        <v>121</v>
      </c>
      <c r="G36" s="82">
        <v>40.1</v>
      </c>
      <c r="H36" s="83"/>
      <c r="I36" s="84">
        <v>28.14</v>
      </c>
      <c r="J36" s="83"/>
      <c r="K36" s="84">
        <v>51.52</v>
      </c>
      <c r="L36" s="83" t="s">
        <v>56</v>
      </c>
      <c r="M36" s="84">
        <v>43.13</v>
      </c>
      <c r="N36" s="83"/>
      <c r="O36" s="84">
        <v>88.58</v>
      </c>
      <c r="P36" s="83" t="s">
        <v>17</v>
      </c>
      <c r="Q36" s="84">
        <v>9</v>
      </c>
      <c r="R36" s="83"/>
      <c r="S36" s="84">
        <v>51.15</v>
      </c>
      <c r="T36" s="83" t="s">
        <v>43</v>
      </c>
      <c r="U36" s="84">
        <v>97.84</v>
      </c>
      <c r="V36" s="83" t="s">
        <v>43</v>
      </c>
      <c r="W36" s="84">
        <v>55.3</v>
      </c>
      <c r="X36" s="83" t="s">
        <v>43</v>
      </c>
      <c r="Y36" s="84">
        <v>43.89</v>
      </c>
      <c r="Z36" s="83" t="s">
        <v>43</v>
      </c>
      <c r="AA36" s="85">
        <v>124.93</v>
      </c>
      <c r="AB36" s="85" t="s">
        <v>43</v>
      </c>
      <c r="AC36" s="84">
        <v>94.39</v>
      </c>
      <c r="AD36" s="83" t="s">
        <v>43</v>
      </c>
      <c r="AE36" s="88">
        <f t="shared" si="0"/>
        <v>727.97</v>
      </c>
      <c r="AF36" s="62">
        <v>5</v>
      </c>
      <c r="AG36" s="62">
        <v>41</v>
      </c>
      <c r="AH36" s="89">
        <f>AE36*0.95</f>
        <v>691.57150000000001</v>
      </c>
      <c r="AI36" s="62">
        <v>41</v>
      </c>
      <c r="AJ36" s="62"/>
    </row>
    <row r="37" spans="1:36" s="3" customFormat="1" ht="20.100000000000001" customHeight="1" x14ac:dyDescent="0.3">
      <c r="A37" s="6" t="s">
        <v>2</v>
      </c>
      <c r="B37" s="7" t="s">
        <v>41</v>
      </c>
      <c r="C37" s="8">
        <v>13</v>
      </c>
      <c r="D37" s="9" t="s">
        <v>38</v>
      </c>
      <c r="E37" s="10" t="s">
        <v>54</v>
      </c>
      <c r="F37" s="10" t="s">
        <v>120</v>
      </c>
      <c r="G37" s="11">
        <v>25.51</v>
      </c>
      <c r="H37" s="12"/>
      <c r="I37" s="13">
        <v>18.02</v>
      </c>
      <c r="J37" s="12"/>
      <c r="K37" s="13">
        <v>25.11</v>
      </c>
      <c r="L37" s="12"/>
      <c r="M37" s="13">
        <v>21.81</v>
      </c>
      <c r="N37" s="12"/>
      <c r="O37" s="13">
        <v>27.72</v>
      </c>
      <c r="P37" s="12"/>
      <c r="Q37" s="13">
        <v>4.26</v>
      </c>
      <c r="R37" s="12"/>
      <c r="S37" s="13">
        <v>27.89</v>
      </c>
      <c r="T37" s="12"/>
      <c r="U37" s="13">
        <v>35.9</v>
      </c>
      <c r="V37" s="12"/>
      <c r="W37" s="13">
        <v>25.3</v>
      </c>
      <c r="X37" s="12"/>
      <c r="Y37" s="13">
        <v>26.01</v>
      </c>
      <c r="Z37" s="12"/>
      <c r="AA37" s="71">
        <v>29.68</v>
      </c>
      <c r="AB37" s="71"/>
      <c r="AC37" s="13">
        <v>34.83</v>
      </c>
      <c r="AD37" s="12"/>
      <c r="AE37" s="60">
        <f t="shared" si="0"/>
        <v>302.03999999999996</v>
      </c>
      <c r="AF37" s="15">
        <v>1</v>
      </c>
      <c r="AG37" s="15">
        <v>2</v>
      </c>
      <c r="AH37" s="61">
        <f>AE37*0.95</f>
        <v>286.93799999999993</v>
      </c>
      <c r="AI37" s="15">
        <v>2</v>
      </c>
      <c r="AJ37" s="15">
        <v>9</v>
      </c>
    </row>
    <row r="38" spans="1:36" s="3" customFormat="1" ht="20.100000000000001" customHeight="1" x14ac:dyDescent="0.3">
      <c r="A38" s="17" t="s">
        <v>17</v>
      </c>
      <c r="B38" s="18" t="s">
        <v>41</v>
      </c>
      <c r="C38" s="19">
        <v>38</v>
      </c>
      <c r="D38" s="20" t="s">
        <v>114</v>
      </c>
      <c r="E38" s="21" t="s">
        <v>133</v>
      </c>
      <c r="F38" s="21" t="s">
        <v>115</v>
      </c>
      <c r="G38" s="22">
        <v>24.35</v>
      </c>
      <c r="H38" s="23"/>
      <c r="I38" s="24">
        <v>19.88</v>
      </c>
      <c r="J38" s="23"/>
      <c r="K38" s="24">
        <v>24.23</v>
      </c>
      <c r="L38" s="23"/>
      <c r="M38" s="24">
        <v>23.71</v>
      </c>
      <c r="N38" s="23"/>
      <c r="O38" s="24">
        <v>38.44</v>
      </c>
      <c r="P38" s="23" t="s">
        <v>56</v>
      </c>
      <c r="Q38" s="24">
        <v>3.44</v>
      </c>
      <c r="R38" s="23"/>
      <c r="S38" s="24">
        <v>25.85</v>
      </c>
      <c r="T38" s="23"/>
      <c r="U38" s="24">
        <v>30.39</v>
      </c>
      <c r="V38" s="23"/>
      <c r="W38" s="24">
        <v>23.51</v>
      </c>
      <c r="X38" s="23"/>
      <c r="Y38" s="24">
        <v>23.03</v>
      </c>
      <c r="Z38" s="23"/>
      <c r="AA38" s="72">
        <v>30.72</v>
      </c>
      <c r="AB38" s="72"/>
      <c r="AC38" s="24">
        <v>48.41</v>
      </c>
      <c r="AD38" s="23" t="s">
        <v>56</v>
      </c>
      <c r="AE38" s="30">
        <f t="shared" si="0"/>
        <v>315.96000000000004</v>
      </c>
      <c r="AF38" s="26">
        <v>2</v>
      </c>
      <c r="AG38" s="26">
        <v>4</v>
      </c>
      <c r="AH38" s="31">
        <f>AE38*1</f>
        <v>315.96000000000004</v>
      </c>
      <c r="AI38" s="26">
        <v>5</v>
      </c>
      <c r="AJ38" s="26"/>
    </row>
    <row r="39" spans="1:36" s="3" customFormat="1" ht="20.100000000000001" customHeight="1" x14ac:dyDescent="0.3">
      <c r="A39" s="17" t="s">
        <v>2</v>
      </c>
      <c r="B39" s="18" t="s">
        <v>41</v>
      </c>
      <c r="C39" s="19">
        <v>12</v>
      </c>
      <c r="D39" s="20" t="s">
        <v>85</v>
      </c>
      <c r="E39" s="21" t="s">
        <v>6</v>
      </c>
      <c r="F39" s="21" t="s">
        <v>49</v>
      </c>
      <c r="G39" s="22">
        <v>28.47</v>
      </c>
      <c r="H39" s="23"/>
      <c r="I39" s="24">
        <v>19.91</v>
      </c>
      <c r="J39" s="23"/>
      <c r="K39" s="24">
        <v>27.23</v>
      </c>
      <c r="L39" s="23"/>
      <c r="M39" s="24">
        <v>25.51</v>
      </c>
      <c r="N39" s="23"/>
      <c r="O39" s="24">
        <v>31.67</v>
      </c>
      <c r="P39" s="23"/>
      <c r="Q39" s="24">
        <v>4.74</v>
      </c>
      <c r="R39" s="23"/>
      <c r="S39" s="24">
        <v>30.54</v>
      </c>
      <c r="T39" s="23"/>
      <c r="U39" s="24">
        <v>47.82</v>
      </c>
      <c r="V39" s="23"/>
      <c r="W39" s="24">
        <v>26.92</v>
      </c>
      <c r="X39" s="23"/>
      <c r="Y39" s="24">
        <v>29.88</v>
      </c>
      <c r="Z39" s="23"/>
      <c r="AA39" s="72">
        <v>35.200000000000003</v>
      </c>
      <c r="AB39" s="72"/>
      <c r="AC39" s="24">
        <v>43.41</v>
      </c>
      <c r="AD39" s="23"/>
      <c r="AE39" s="30">
        <f t="shared" si="0"/>
        <v>351.29999999999995</v>
      </c>
      <c r="AF39" s="26">
        <v>3</v>
      </c>
      <c r="AG39" s="26">
        <v>13</v>
      </c>
      <c r="AH39" s="31">
        <f>AE39*0.95</f>
        <v>333.73499999999996</v>
      </c>
      <c r="AI39" s="26">
        <v>13</v>
      </c>
      <c r="AJ39" s="26">
        <v>6</v>
      </c>
    </row>
    <row r="40" spans="1:36" s="3" customFormat="1" ht="20.100000000000001" customHeight="1" thickBot="1" x14ac:dyDescent="0.35">
      <c r="A40" s="77" t="s">
        <v>17</v>
      </c>
      <c r="B40" s="78" t="s">
        <v>41</v>
      </c>
      <c r="C40" s="79">
        <v>37</v>
      </c>
      <c r="D40" s="80" t="s">
        <v>112</v>
      </c>
      <c r="E40" s="81" t="s">
        <v>133</v>
      </c>
      <c r="F40" s="81" t="s">
        <v>113</v>
      </c>
      <c r="G40" s="82">
        <v>31.5</v>
      </c>
      <c r="H40" s="83"/>
      <c r="I40" s="84">
        <v>28.72</v>
      </c>
      <c r="J40" s="83"/>
      <c r="K40" s="84">
        <v>32.229999999999997</v>
      </c>
      <c r="L40" s="83" t="s">
        <v>56</v>
      </c>
      <c r="M40" s="84">
        <v>28.56</v>
      </c>
      <c r="N40" s="83"/>
      <c r="O40" s="84">
        <v>33.44</v>
      </c>
      <c r="P40" s="83"/>
      <c r="Q40" s="84">
        <v>5.51</v>
      </c>
      <c r="R40" s="83"/>
      <c r="S40" s="84">
        <v>32.729999999999997</v>
      </c>
      <c r="T40" s="83"/>
      <c r="U40" s="84">
        <v>52.82</v>
      </c>
      <c r="V40" s="83" t="s">
        <v>56</v>
      </c>
      <c r="W40" s="84">
        <v>31.92</v>
      </c>
      <c r="X40" s="83" t="s">
        <v>56</v>
      </c>
      <c r="Y40" s="84">
        <v>27.61</v>
      </c>
      <c r="Z40" s="83"/>
      <c r="AA40" s="85">
        <v>71.900000000000006</v>
      </c>
      <c r="AB40" s="85"/>
      <c r="AC40" s="84">
        <v>48.41</v>
      </c>
      <c r="AD40" s="83" t="s">
        <v>56</v>
      </c>
      <c r="AE40" s="88">
        <f t="shared" si="0"/>
        <v>425.34999999999991</v>
      </c>
      <c r="AF40" s="62">
        <v>4</v>
      </c>
      <c r="AG40" s="62">
        <v>29</v>
      </c>
      <c r="AH40" s="89">
        <f>AE40*1</f>
        <v>425.34999999999991</v>
      </c>
      <c r="AI40" s="62">
        <v>32</v>
      </c>
      <c r="AJ40" s="62"/>
    </row>
    <row r="41" spans="1:36" s="3" customFormat="1" ht="20.100000000000001" customHeight="1" x14ac:dyDescent="0.3">
      <c r="A41" s="90" t="s">
        <v>17</v>
      </c>
      <c r="B41" s="91" t="s">
        <v>51</v>
      </c>
      <c r="C41" s="8">
        <v>41</v>
      </c>
      <c r="D41" s="9" t="s">
        <v>117</v>
      </c>
      <c r="E41" s="10" t="s">
        <v>133</v>
      </c>
      <c r="F41" s="10" t="s">
        <v>108</v>
      </c>
      <c r="G41" s="11">
        <v>25.38</v>
      </c>
      <c r="H41" s="12"/>
      <c r="I41" s="13">
        <v>19.2</v>
      </c>
      <c r="J41" s="12"/>
      <c r="K41" s="13">
        <v>25.31</v>
      </c>
      <c r="L41" s="12"/>
      <c r="M41" s="13">
        <v>23.12</v>
      </c>
      <c r="N41" s="12"/>
      <c r="O41" s="13">
        <v>27.04</v>
      </c>
      <c r="P41" s="12"/>
      <c r="Q41" s="13">
        <v>4.79</v>
      </c>
      <c r="R41" s="12"/>
      <c r="S41" s="13">
        <v>27.14</v>
      </c>
      <c r="T41" s="12"/>
      <c r="U41" s="13">
        <v>39.9</v>
      </c>
      <c r="V41" s="12"/>
      <c r="W41" s="13">
        <v>25.17</v>
      </c>
      <c r="X41" s="12"/>
      <c r="Y41" s="13">
        <v>25.22</v>
      </c>
      <c r="Z41" s="12"/>
      <c r="AA41" s="71">
        <v>31.53</v>
      </c>
      <c r="AB41" s="71"/>
      <c r="AC41" s="13">
        <v>51.72</v>
      </c>
      <c r="AD41" s="12"/>
      <c r="AE41" s="60">
        <f t="shared" si="0"/>
        <v>325.52</v>
      </c>
      <c r="AF41" s="15">
        <v>1</v>
      </c>
      <c r="AG41" s="15">
        <v>6</v>
      </c>
      <c r="AH41" s="61">
        <f>AE41*1</f>
        <v>325.52</v>
      </c>
      <c r="AI41" s="15">
        <v>12</v>
      </c>
      <c r="AJ41" s="15"/>
    </row>
    <row r="42" spans="1:36" s="3" customFormat="1" ht="20.100000000000001" customHeight="1" x14ac:dyDescent="0.3">
      <c r="A42" s="17" t="s">
        <v>2</v>
      </c>
      <c r="B42" s="18" t="s">
        <v>51</v>
      </c>
      <c r="C42" s="19">
        <v>15</v>
      </c>
      <c r="D42" s="20" t="s">
        <v>86</v>
      </c>
      <c r="E42" s="21" t="s">
        <v>59</v>
      </c>
      <c r="F42" s="21" t="s">
        <v>122</v>
      </c>
      <c r="G42" s="22">
        <v>26.8</v>
      </c>
      <c r="H42" s="23"/>
      <c r="I42" s="24">
        <v>21.43</v>
      </c>
      <c r="J42" s="23"/>
      <c r="K42" s="24">
        <v>29.35</v>
      </c>
      <c r="L42" s="23"/>
      <c r="M42" s="24">
        <v>28.04</v>
      </c>
      <c r="N42" s="23"/>
      <c r="O42" s="24">
        <v>30.41</v>
      </c>
      <c r="P42" s="23"/>
      <c r="Q42" s="24">
        <v>7</v>
      </c>
      <c r="R42" s="23"/>
      <c r="S42" s="24">
        <v>32.5</v>
      </c>
      <c r="T42" s="23"/>
      <c r="U42" s="24">
        <v>47.95</v>
      </c>
      <c r="V42" s="23"/>
      <c r="W42" s="24">
        <v>36.450000000000003</v>
      </c>
      <c r="X42" s="23"/>
      <c r="Y42" s="24">
        <v>40.43</v>
      </c>
      <c r="Z42" s="23" t="s">
        <v>56</v>
      </c>
      <c r="AA42" s="72">
        <v>50.79</v>
      </c>
      <c r="AB42" s="72"/>
      <c r="AC42" s="24">
        <v>73.25</v>
      </c>
      <c r="AD42" s="23" t="s">
        <v>56</v>
      </c>
      <c r="AE42" s="30">
        <f t="shared" si="0"/>
        <v>424.40000000000003</v>
      </c>
      <c r="AF42" s="26">
        <v>2</v>
      </c>
      <c r="AG42" s="26">
        <v>28</v>
      </c>
      <c r="AH42" s="31">
        <f>AE42*0.95</f>
        <v>403.18</v>
      </c>
      <c r="AI42" s="26">
        <v>28</v>
      </c>
      <c r="AJ42" s="26"/>
    </row>
    <row r="43" spans="1:36" s="3" customFormat="1" ht="19.5" x14ac:dyDescent="0.3">
      <c r="A43" s="17" t="s">
        <v>2</v>
      </c>
      <c r="B43" s="18" t="s">
        <v>51</v>
      </c>
      <c r="C43" s="19">
        <v>14</v>
      </c>
      <c r="D43" s="20" t="s">
        <v>62</v>
      </c>
      <c r="E43" s="21" t="s">
        <v>6</v>
      </c>
      <c r="F43" s="21" t="s">
        <v>49</v>
      </c>
      <c r="G43" s="22">
        <v>30.29</v>
      </c>
      <c r="H43" s="23"/>
      <c r="I43" s="24">
        <v>23.44</v>
      </c>
      <c r="J43" s="23"/>
      <c r="K43" s="24">
        <v>30.15</v>
      </c>
      <c r="L43" s="23"/>
      <c r="M43" s="24">
        <v>28.02</v>
      </c>
      <c r="N43" s="23"/>
      <c r="O43" s="24">
        <v>30.69</v>
      </c>
      <c r="P43" s="23"/>
      <c r="Q43" s="24">
        <v>7.09</v>
      </c>
      <c r="R43" s="23"/>
      <c r="S43" s="24">
        <v>36.130000000000003</v>
      </c>
      <c r="T43" s="23"/>
      <c r="U43" s="24">
        <v>54.2</v>
      </c>
      <c r="V43" s="23"/>
      <c r="W43" s="24">
        <v>38.630000000000003</v>
      </c>
      <c r="X43" s="23" t="s">
        <v>17</v>
      </c>
      <c r="Y43" s="24">
        <v>28.74</v>
      </c>
      <c r="Z43" s="23"/>
      <c r="AA43" s="72">
        <v>54.36</v>
      </c>
      <c r="AB43" s="72"/>
      <c r="AC43" s="24">
        <v>68.25</v>
      </c>
      <c r="AD43" s="23"/>
      <c r="AE43" s="30">
        <f t="shared" si="0"/>
        <v>429.99</v>
      </c>
      <c r="AF43" s="26">
        <v>3</v>
      </c>
      <c r="AG43" s="26">
        <v>30</v>
      </c>
      <c r="AH43" s="31">
        <f>AE43*0.95</f>
        <v>408.4905</v>
      </c>
      <c r="AI43" s="26">
        <v>29</v>
      </c>
      <c r="AJ43" s="26">
        <v>9</v>
      </c>
    </row>
    <row r="44" spans="1:36" s="3" customFormat="1" ht="20.25" thickBot="1" x14ac:dyDescent="0.35">
      <c r="A44" s="77" t="s">
        <v>36</v>
      </c>
      <c r="B44" s="78" t="s">
        <v>51</v>
      </c>
      <c r="C44" s="79">
        <v>26</v>
      </c>
      <c r="D44" s="80" t="s">
        <v>98</v>
      </c>
      <c r="E44" s="81" t="s">
        <v>129</v>
      </c>
      <c r="F44" s="81" t="s">
        <v>99</v>
      </c>
      <c r="G44" s="82">
        <v>32.96</v>
      </c>
      <c r="H44" s="83"/>
      <c r="I44" s="84">
        <v>26.2</v>
      </c>
      <c r="J44" s="83"/>
      <c r="K44" s="84">
        <v>33.35</v>
      </c>
      <c r="L44" s="83"/>
      <c r="M44" s="84">
        <v>33.08</v>
      </c>
      <c r="N44" s="83"/>
      <c r="O44" s="84">
        <v>43.76</v>
      </c>
      <c r="P44" s="83"/>
      <c r="Q44" s="84">
        <v>7.99</v>
      </c>
      <c r="R44" s="83"/>
      <c r="S44" s="84">
        <v>46.66</v>
      </c>
      <c r="T44" s="83"/>
      <c r="U44" s="84">
        <v>63.29</v>
      </c>
      <c r="V44" s="83"/>
      <c r="W44" s="84">
        <v>38.549999999999997</v>
      </c>
      <c r="X44" s="83"/>
      <c r="Y44" s="84">
        <v>35.43</v>
      </c>
      <c r="Z44" s="83"/>
      <c r="AA44" s="85">
        <v>54.61</v>
      </c>
      <c r="AB44" s="85"/>
      <c r="AC44" s="84">
        <v>73.25</v>
      </c>
      <c r="AD44" s="83" t="s">
        <v>56</v>
      </c>
      <c r="AE44" s="88">
        <f t="shared" si="0"/>
        <v>489.13000000000005</v>
      </c>
      <c r="AF44" s="62">
        <v>4</v>
      </c>
      <c r="AG44" s="62">
        <v>35</v>
      </c>
      <c r="AH44" s="89">
        <f>AE44*0.93</f>
        <v>454.89090000000004</v>
      </c>
      <c r="AI44" s="62">
        <v>35</v>
      </c>
      <c r="AJ44" s="62"/>
    </row>
    <row r="45" spans="1:36" s="3" customFormat="1" ht="18.75" x14ac:dyDescent="0.25">
      <c r="A45" s="34"/>
      <c r="B45" s="34"/>
      <c r="C45" s="34"/>
      <c r="D45" s="34"/>
      <c r="E45" s="34"/>
      <c r="F45" s="34"/>
      <c r="G45" s="35"/>
      <c r="H45" s="35"/>
      <c r="I45" s="35"/>
      <c r="J45" s="35"/>
      <c r="K45" s="35"/>
      <c r="L45" s="35"/>
      <c r="M45" s="35"/>
      <c r="N45" s="35"/>
      <c r="O45" s="35"/>
      <c r="P45" s="35"/>
      <c r="Q45" s="35"/>
      <c r="R45" s="35"/>
      <c r="S45" s="35"/>
      <c r="T45" s="35"/>
      <c r="U45" s="35"/>
      <c r="V45" s="35"/>
      <c r="W45" s="35"/>
      <c r="X45" s="35"/>
      <c r="Y45" s="35"/>
      <c r="Z45" s="35"/>
      <c r="AA45" s="35"/>
      <c r="AB45" s="35"/>
      <c r="AC45" s="35"/>
      <c r="AD45" s="35"/>
      <c r="AE45" s="36"/>
      <c r="AF45" s="34"/>
      <c r="AG45" s="34"/>
      <c r="AH45" s="34" t="s">
        <v>39</v>
      </c>
      <c r="AI45" s="34"/>
      <c r="AJ45" s="37"/>
    </row>
    <row r="46" spans="1:36" s="3" customFormat="1" ht="18.75" x14ac:dyDescent="0.25">
      <c r="A46" s="36" t="s">
        <v>18</v>
      </c>
      <c r="B46" s="36"/>
      <c r="C46" s="36"/>
      <c r="D46" s="37"/>
      <c r="E46" s="36" t="s">
        <v>19</v>
      </c>
      <c r="F46" s="34"/>
      <c r="G46" s="38"/>
      <c r="H46" s="38"/>
      <c r="I46" s="38"/>
      <c r="J46" s="38"/>
      <c r="K46" s="38"/>
      <c r="L46" s="38"/>
      <c r="M46" s="38"/>
      <c r="N46" s="38"/>
      <c r="O46" s="38"/>
      <c r="P46" s="38"/>
      <c r="Q46" s="38"/>
      <c r="R46" s="38"/>
      <c r="S46" s="38"/>
      <c r="T46" s="38"/>
      <c r="U46" s="38"/>
      <c r="V46" s="38"/>
      <c r="W46" s="38"/>
      <c r="X46" s="38"/>
      <c r="Y46" s="38"/>
      <c r="Z46" s="38"/>
      <c r="AA46" s="64"/>
      <c r="AB46" s="64"/>
      <c r="AC46" s="38"/>
      <c r="AD46" s="38"/>
      <c r="AE46" s="36"/>
      <c r="AF46" s="34"/>
      <c r="AG46" s="34"/>
      <c r="AH46" s="34"/>
      <c r="AI46" s="34"/>
      <c r="AJ46" s="37"/>
    </row>
    <row r="47" spans="1:36" s="3" customFormat="1" ht="18.75" x14ac:dyDescent="0.25">
      <c r="A47" s="38"/>
      <c r="B47" s="38"/>
      <c r="C47" s="38"/>
      <c r="E47" s="36" t="s">
        <v>20</v>
      </c>
      <c r="F47" s="34"/>
      <c r="G47" s="38"/>
      <c r="H47" s="38"/>
      <c r="I47" s="38"/>
      <c r="J47" s="38"/>
      <c r="K47" s="38"/>
      <c r="L47" s="38"/>
      <c r="M47" s="38"/>
      <c r="N47" s="38"/>
      <c r="O47" s="38"/>
      <c r="P47" s="38"/>
      <c r="Q47" s="38"/>
      <c r="R47" s="38"/>
      <c r="S47" s="38"/>
      <c r="T47" s="38"/>
      <c r="U47" s="38"/>
      <c r="V47" s="38"/>
      <c r="W47" s="38"/>
      <c r="X47" s="38"/>
      <c r="Y47" s="38"/>
      <c r="Z47" s="38"/>
      <c r="AA47" s="64"/>
      <c r="AB47" s="64"/>
      <c r="AC47" s="38"/>
      <c r="AD47" s="38"/>
      <c r="AE47" s="38"/>
    </row>
    <row r="48" spans="1:36" s="3" customFormat="1" ht="18.75" customHeight="1" x14ac:dyDescent="0.25">
      <c r="A48" s="36"/>
      <c r="B48" s="38"/>
      <c r="C48" s="38"/>
      <c r="E48" s="36" t="s">
        <v>21</v>
      </c>
      <c r="F48" s="34"/>
      <c r="G48" s="38"/>
      <c r="H48" s="38"/>
      <c r="I48" s="38"/>
      <c r="J48" s="38"/>
      <c r="K48" s="38"/>
      <c r="L48" s="38"/>
      <c r="M48" s="38"/>
      <c r="N48" s="38"/>
      <c r="O48" s="38"/>
      <c r="P48" s="38"/>
      <c r="Q48" s="38"/>
      <c r="R48" s="38"/>
      <c r="S48" s="38"/>
      <c r="T48" s="38"/>
      <c r="U48" s="38"/>
      <c r="V48" s="38"/>
      <c r="W48" s="38"/>
      <c r="X48" s="38"/>
      <c r="Y48" s="38"/>
      <c r="Z48" s="38"/>
      <c r="AA48" s="64"/>
      <c r="AB48" s="64"/>
      <c r="AC48" s="38"/>
      <c r="AD48" s="38"/>
      <c r="AE48" s="38"/>
    </row>
    <row r="49" spans="1:36" s="3" customFormat="1" ht="18.75" customHeight="1" x14ac:dyDescent="0.25">
      <c r="A49" s="36"/>
      <c r="B49" s="38"/>
      <c r="C49" s="38"/>
      <c r="E49" s="39" t="s">
        <v>35</v>
      </c>
      <c r="F49" s="34"/>
      <c r="G49" s="38"/>
      <c r="H49" s="38"/>
      <c r="I49" s="38"/>
      <c r="J49" s="38"/>
      <c r="K49" s="38"/>
      <c r="L49" s="38"/>
      <c r="M49" s="38"/>
      <c r="N49" s="38"/>
      <c r="O49" s="38"/>
      <c r="P49" s="38"/>
      <c r="Q49" s="38"/>
      <c r="R49" s="38"/>
      <c r="S49" s="38"/>
      <c r="T49" s="38"/>
      <c r="U49" s="38"/>
      <c r="V49" s="38"/>
      <c r="W49" s="38"/>
      <c r="X49" s="38"/>
      <c r="Y49" s="38"/>
      <c r="Z49" s="38"/>
      <c r="AA49" s="64"/>
      <c r="AB49" s="64"/>
      <c r="AC49" s="38"/>
      <c r="AD49" s="38"/>
      <c r="AE49" s="38"/>
    </row>
    <row r="50" spans="1:36" s="3" customFormat="1" ht="18.75" x14ac:dyDescent="0.25">
      <c r="A50" s="36"/>
      <c r="B50" s="38"/>
      <c r="C50" s="38"/>
      <c r="D50" s="39"/>
      <c r="E50" s="38"/>
      <c r="F50" s="38"/>
      <c r="G50" s="38"/>
      <c r="H50" s="38"/>
      <c r="I50" s="38"/>
      <c r="J50" s="38"/>
      <c r="K50" s="38"/>
      <c r="L50" s="38"/>
      <c r="M50" s="38"/>
      <c r="N50" s="38"/>
      <c r="O50" s="38"/>
      <c r="P50" s="38"/>
      <c r="Q50" s="38"/>
      <c r="R50" s="38"/>
      <c r="S50" s="38"/>
      <c r="T50" s="38"/>
      <c r="U50" s="38"/>
      <c r="V50" s="38"/>
      <c r="W50" s="38"/>
      <c r="X50" s="38"/>
      <c r="Y50" s="38"/>
      <c r="Z50" s="38"/>
      <c r="AA50" s="64"/>
      <c r="AB50" s="64"/>
      <c r="AC50" s="38"/>
      <c r="AD50" s="38"/>
      <c r="AE50" s="38"/>
    </row>
    <row r="51" spans="1:36" s="42" customFormat="1" ht="19.5" x14ac:dyDescent="0.3">
      <c r="A51" s="40" t="s">
        <v>44</v>
      </c>
      <c r="B51" s="41"/>
      <c r="C51" s="41"/>
      <c r="D51" s="41"/>
      <c r="E51" s="41"/>
      <c r="F51" s="41"/>
      <c r="G51" s="41"/>
      <c r="I51" s="41"/>
      <c r="J51" s="41"/>
      <c r="K51" s="41"/>
      <c r="L51" s="41"/>
      <c r="M51" s="41"/>
      <c r="N51" s="41"/>
      <c r="O51" s="41"/>
      <c r="P51" s="41"/>
      <c r="Q51" s="41"/>
      <c r="R51" s="41"/>
      <c r="S51" s="41"/>
      <c r="T51" s="41"/>
      <c r="U51" s="41"/>
      <c r="V51" s="41"/>
      <c r="W51" s="41"/>
      <c r="X51" s="41"/>
      <c r="Y51" s="41"/>
      <c r="Z51" s="41"/>
      <c r="AA51" s="41"/>
      <c r="AB51" s="41"/>
      <c r="AC51" s="41"/>
      <c r="AD51" s="41"/>
      <c r="AE51" s="41"/>
      <c r="AF51" s="43"/>
      <c r="AG51" s="43"/>
      <c r="AH51" s="43"/>
      <c r="AI51" s="43"/>
    </row>
    <row r="52" spans="1:36" s="3" customFormat="1" ht="18.75" x14ac:dyDescent="0.25">
      <c r="A52" s="40" t="s">
        <v>48</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64"/>
      <c r="AB52" s="64"/>
      <c r="AC52" s="38"/>
      <c r="AD52" s="38"/>
      <c r="AE52" s="38"/>
      <c r="AF52" s="43"/>
      <c r="AG52" s="34"/>
      <c r="AH52" s="34"/>
      <c r="AI52" s="34"/>
    </row>
    <row r="53" spans="1:36" s="3" customFormat="1" ht="18.75" x14ac:dyDescent="0.25">
      <c r="A53" s="44" t="s">
        <v>61</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64"/>
      <c r="AB53" s="64"/>
      <c r="AC53" s="38"/>
      <c r="AD53" s="38"/>
      <c r="AE53" s="38"/>
      <c r="AF53" s="43"/>
      <c r="AG53" s="34"/>
      <c r="AH53" s="34"/>
      <c r="AI53" s="34"/>
    </row>
    <row r="54" spans="1:36" s="3" customFormat="1" ht="18.75" x14ac:dyDescent="0.25">
      <c r="A54" s="36"/>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64"/>
      <c r="AB54" s="64"/>
      <c r="AC54" s="38"/>
      <c r="AD54" s="38"/>
      <c r="AE54" s="38"/>
      <c r="AF54" s="43"/>
      <c r="AG54" s="34"/>
      <c r="AH54" s="34"/>
      <c r="AI54" s="34"/>
    </row>
    <row r="55" spans="1:36" s="3" customFormat="1" ht="18.75" x14ac:dyDescent="0.25">
      <c r="A55" s="45" t="s">
        <v>164</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64"/>
      <c r="AB55" s="64"/>
      <c r="AC55" s="38"/>
      <c r="AD55" s="38"/>
      <c r="AE55" s="38"/>
      <c r="AF55" s="34"/>
      <c r="AG55" s="34"/>
      <c r="AH55" s="34"/>
      <c r="AI55" s="34"/>
    </row>
    <row r="56" spans="1:36" s="3" customFormat="1" ht="18.75" x14ac:dyDescent="0.25">
      <c r="A56" s="45" t="s">
        <v>165</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64"/>
      <c r="AB56" s="64"/>
      <c r="AC56" s="38"/>
      <c r="AD56" s="38"/>
      <c r="AE56" s="38"/>
      <c r="AF56" s="34"/>
      <c r="AG56" s="34"/>
      <c r="AH56" s="34"/>
      <c r="AI56" s="34"/>
    </row>
    <row r="57" spans="1:36" s="3" customFormat="1" ht="18.75" x14ac:dyDescent="0.25">
      <c r="A57" s="45" t="s">
        <v>40</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64"/>
      <c r="AB57" s="64"/>
      <c r="AC57" s="38"/>
      <c r="AD57" s="38"/>
      <c r="AE57" s="38"/>
      <c r="AF57" s="34"/>
      <c r="AG57" s="34"/>
      <c r="AH57" s="34"/>
      <c r="AI57" s="34"/>
    </row>
    <row r="58" spans="1:36" s="3" customFormat="1" ht="18.75" x14ac:dyDescent="0.25">
      <c r="A58" s="36"/>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64"/>
      <c r="AB58" s="64"/>
      <c r="AC58" s="38"/>
      <c r="AD58" s="38"/>
      <c r="AE58" s="38"/>
      <c r="AF58" s="34"/>
      <c r="AG58" s="34"/>
      <c r="AH58" s="34"/>
      <c r="AI58" s="34"/>
    </row>
    <row r="59" spans="1:36" s="3" customFormat="1" ht="18.75" x14ac:dyDescent="0.25">
      <c r="A59" s="40" t="s">
        <v>22</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64"/>
      <c r="AB59" s="64"/>
      <c r="AC59" s="38"/>
      <c r="AD59" s="38"/>
      <c r="AE59" s="38"/>
      <c r="AF59" s="34"/>
      <c r="AG59" s="34"/>
      <c r="AH59" s="34"/>
      <c r="AI59" s="34"/>
    </row>
    <row r="60" spans="1:36" s="3" customFormat="1" ht="18.75" x14ac:dyDescent="0.25">
      <c r="A60" s="40"/>
      <c r="B60" s="38"/>
      <c r="C60" s="38" t="s">
        <v>23</v>
      </c>
      <c r="D60" s="38"/>
      <c r="E60" s="38"/>
      <c r="F60" s="38"/>
      <c r="G60" s="38"/>
      <c r="H60" s="38"/>
      <c r="I60" s="46" t="s">
        <v>24</v>
      </c>
      <c r="J60" s="38"/>
      <c r="K60" s="38"/>
      <c r="L60" s="38"/>
      <c r="M60" s="38"/>
      <c r="N60" s="38"/>
      <c r="O60" s="38"/>
      <c r="P60" s="38"/>
      <c r="Q60" s="38"/>
      <c r="R60" s="38"/>
      <c r="S60" s="38"/>
      <c r="T60" s="38"/>
      <c r="U60" s="38"/>
      <c r="V60" s="38"/>
      <c r="W60" s="38"/>
      <c r="X60" s="38"/>
      <c r="Y60" s="38"/>
      <c r="Z60" s="38"/>
      <c r="AA60" s="64"/>
      <c r="AB60" s="64"/>
      <c r="AC60" s="38"/>
      <c r="AD60" s="38"/>
      <c r="AE60" s="38"/>
      <c r="AF60" s="34"/>
      <c r="AG60" s="34"/>
      <c r="AH60" s="34"/>
      <c r="AI60" s="34"/>
    </row>
    <row r="61" spans="1:36" s="3" customFormat="1" ht="18.75" x14ac:dyDescent="0.25">
      <c r="A61" s="40"/>
      <c r="B61" s="38"/>
      <c r="C61" s="38" t="s">
        <v>25</v>
      </c>
      <c r="D61" s="38"/>
      <c r="E61" s="38"/>
      <c r="F61" s="38"/>
      <c r="G61" s="38"/>
      <c r="H61" s="38"/>
      <c r="I61" s="1" t="s">
        <v>26</v>
      </c>
      <c r="J61" s="38"/>
      <c r="K61" s="38"/>
      <c r="L61" s="38"/>
      <c r="M61" s="38"/>
      <c r="N61" s="38"/>
      <c r="O61" s="38"/>
      <c r="P61" s="38"/>
      <c r="Q61" s="38"/>
      <c r="R61" s="38"/>
      <c r="S61" s="38"/>
      <c r="T61" s="38"/>
      <c r="U61" s="38"/>
      <c r="V61" s="38"/>
      <c r="W61" s="38"/>
      <c r="X61" s="38"/>
      <c r="Y61" s="38"/>
      <c r="Z61" s="38"/>
      <c r="AA61" s="64"/>
      <c r="AB61" s="64"/>
      <c r="AC61" s="38"/>
      <c r="AD61" s="38"/>
      <c r="AE61" s="38"/>
      <c r="AF61" s="34"/>
      <c r="AG61" s="34"/>
      <c r="AH61" s="34"/>
      <c r="AI61" s="34"/>
    </row>
    <row r="62" spans="1:36" s="3" customFormat="1" ht="18.75" x14ac:dyDescent="0.25">
      <c r="A62" s="110" t="s">
        <v>27</v>
      </c>
      <c r="B62" s="110"/>
      <c r="C62" s="110"/>
      <c r="D62" s="110"/>
      <c r="E62" s="110"/>
      <c r="F62" s="110"/>
      <c r="G62" s="110"/>
      <c r="H62" s="110"/>
      <c r="I62" s="111" t="s">
        <v>28</v>
      </c>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34"/>
      <c r="AH62" s="34"/>
      <c r="AI62" s="34"/>
    </row>
    <row r="63" spans="1:36" ht="18.75" x14ac:dyDescent="0.25">
      <c r="A63" s="110" t="s">
        <v>29</v>
      </c>
      <c r="B63" s="110"/>
      <c r="C63" s="110"/>
      <c r="D63" s="110"/>
      <c r="E63" s="110"/>
      <c r="F63" s="110"/>
      <c r="G63" s="110"/>
      <c r="H63" s="110"/>
      <c r="I63" s="111" t="s">
        <v>30</v>
      </c>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38"/>
      <c r="AH63" s="38"/>
      <c r="AI63" s="38"/>
      <c r="AJ63" s="3"/>
    </row>
    <row r="64" spans="1:36" s="3" customFormat="1" ht="18.75" x14ac:dyDescent="0.25">
      <c r="A64" s="110" t="s">
        <v>31</v>
      </c>
      <c r="B64" s="110"/>
      <c r="C64" s="110"/>
      <c r="D64" s="110"/>
      <c r="E64" s="110"/>
      <c r="F64" s="110"/>
      <c r="G64" s="110"/>
      <c r="H64" s="110"/>
      <c r="I64" s="111" t="s">
        <v>32</v>
      </c>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38"/>
      <c r="AH64" s="38"/>
      <c r="AI64" s="38"/>
    </row>
    <row r="65" spans="1:36" s="3" customFormat="1" ht="18.75" x14ac:dyDescent="0.25">
      <c r="A65" s="39"/>
      <c r="B65" s="39"/>
      <c r="C65" s="39"/>
      <c r="D65" s="39"/>
      <c r="E65" s="39"/>
      <c r="F65" s="39"/>
      <c r="G65" s="39"/>
      <c r="H65" s="39"/>
      <c r="I65" s="39"/>
      <c r="J65" s="38"/>
      <c r="K65" s="38"/>
      <c r="L65" s="38"/>
      <c r="M65" s="38"/>
      <c r="N65" s="38"/>
      <c r="O65" s="38"/>
      <c r="P65" s="38"/>
      <c r="Q65" s="38"/>
      <c r="R65" s="38"/>
      <c r="S65" s="38"/>
      <c r="T65" s="38"/>
      <c r="U65" s="38"/>
      <c r="V65" s="38"/>
      <c r="W65" s="38"/>
      <c r="X65" s="38"/>
      <c r="Y65" s="38"/>
      <c r="Z65" s="38"/>
      <c r="AA65" s="64"/>
      <c r="AB65" s="64"/>
      <c r="AC65" s="38"/>
      <c r="AD65" s="38"/>
      <c r="AE65" s="38"/>
      <c r="AF65" s="34"/>
      <c r="AG65" s="38"/>
      <c r="AH65" s="38"/>
      <c r="AI65" s="38"/>
      <c r="AJ65" s="47"/>
    </row>
    <row r="66" spans="1:36" s="3" customFormat="1" ht="18.75" x14ac:dyDescent="0.25">
      <c r="A66" s="40" t="s">
        <v>33</v>
      </c>
      <c r="B66" s="38"/>
      <c r="C66" s="38"/>
      <c r="D66" s="39"/>
      <c r="E66" s="39"/>
      <c r="F66" s="39"/>
      <c r="G66" s="39"/>
      <c r="H66" s="39"/>
      <c r="I66" s="39"/>
      <c r="J66" s="38"/>
      <c r="K66" s="38"/>
      <c r="L66" s="38"/>
      <c r="M66" s="38"/>
      <c r="N66" s="38"/>
      <c r="O66" s="38"/>
      <c r="P66" s="38"/>
      <c r="Q66" s="38"/>
      <c r="R66" s="38"/>
      <c r="S66" s="38"/>
      <c r="T66" s="38"/>
      <c r="U66" s="38"/>
      <c r="V66" s="38"/>
      <c r="W66" s="38"/>
      <c r="X66" s="38"/>
      <c r="Y66" s="38"/>
      <c r="Z66" s="38"/>
      <c r="AA66" s="64"/>
      <c r="AB66" s="64"/>
      <c r="AC66" s="38"/>
      <c r="AD66" s="38"/>
      <c r="AE66" s="38"/>
      <c r="AF66" s="34"/>
      <c r="AG66" s="38"/>
      <c r="AH66" s="38"/>
      <c r="AI66" s="38"/>
    </row>
    <row r="67" spans="1:36" s="3" customFormat="1" ht="18.75" x14ac:dyDescent="0.25">
      <c r="A67" s="109" t="s">
        <v>45</v>
      </c>
      <c r="B67" s="110"/>
      <c r="C67" s="110"/>
      <c r="D67" s="110"/>
      <c r="E67" s="110"/>
      <c r="F67" s="110"/>
      <c r="G67" s="110"/>
      <c r="H67" s="110"/>
      <c r="I67" s="111" t="s">
        <v>46</v>
      </c>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38"/>
      <c r="AH67" s="38"/>
      <c r="AI67" s="38"/>
    </row>
    <row r="68" spans="1:36" s="3" customFormat="1" ht="18.75" x14ac:dyDescent="0.25">
      <c r="D68" s="48"/>
      <c r="G68" s="38"/>
      <c r="H68" s="38"/>
      <c r="I68" s="38"/>
      <c r="J68" s="38"/>
      <c r="K68" s="38"/>
      <c r="L68" s="38"/>
      <c r="M68" s="38"/>
      <c r="N68" s="38"/>
      <c r="O68" s="38"/>
      <c r="P68" s="38"/>
      <c r="Q68" s="38"/>
      <c r="R68" s="38"/>
      <c r="S68" s="38"/>
      <c r="T68" s="38"/>
      <c r="U68" s="38"/>
      <c r="V68" s="38"/>
      <c r="W68" s="38"/>
      <c r="X68" s="38"/>
      <c r="Y68" s="38"/>
      <c r="Z68" s="38"/>
      <c r="AA68" s="64"/>
      <c r="AB68" s="64"/>
      <c r="AC68" s="38"/>
      <c r="AD68" s="38"/>
      <c r="AE68" s="38"/>
      <c r="AF68" s="34"/>
      <c r="AG68" s="38"/>
      <c r="AH68" s="38"/>
      <c r="AI68" s="38"/>
    </row>
    <row r="69" spans="1:36" s="3" customFormat="1" ht="18.75" x14ac:dyDescent="0.25">
      <c r="D69" s="48"/>
      <c r="G69" s="38"/>
      <c r="H69" s="38"/>
      <c r="I69" s="38"/>
      <c r="J69" s="38"/>
      <c r="K69" s="38"/>
      <c r="L69" s="38"/>
      <c r="M69" s="38"/>
      <c r="N69" s="38"/>
      <c r="O69" s="38"/>
      <c r="P69" s="38"/>
      <c r="Q69" s="38"/>
      <c r="R69" s="38"/>
      <c r="S69" s="38"/>
      <c r="T69" s="38"/>
      <c r="U69" s="38"/>
      <c r="V69" s="38"/>
      <c r="W69" s="38"/>
      <c r="X69" s="38"/>
      <c r="Y69" s="38"/>
      <c r="Z69" s="38"/>
      <c r="AA69" s="64"/>
      <c r="AB69" s="64"/>
      <c r="AC69" s="38"/>
      <c r="AD69" s="38"/>
      <c r="AE69" s="38"/>
      <c r="AF69" s="34"/>
      <c r="AG69" s="38"/>
      <c r="AH69" s="38"/>
      <c r="AI69" s="38"/>
    </row>
    <row r="70" spans="1:36" s="3" customFormat="1" ht="18.75" x14ac:dyDescent="0.25">
      <c r="D70" s="48"/>
      <c r="G70" s="38"/>
      <c r="AF70" s="34"/>
    </row>
    <row r="71" spans="1:36" s="3" customFormat="1" ht="18.75" x14ac:dyDescent="0.25">
      <c r="D71" s="48"/>
      <c r="G71" s="38"/>
      <c r="AF71" s="34"/>
    </row>
    <row r="72" spans="1:36" s="3" customFormat="1" ht="18.75" x14ac:dyDescent="0.25">
      <c r="A72" s="49"/>
      <c r="B72" s="49"/>
      <c r="C72" s="49"/>
      <c r="D72" s="50"/>
      <c r="E72" s="49"/>
      <c r="F72" s="49"/>
      <c r="G72" s="47"/>
      <c r="AF72" s="34"/>
    </row>
    <row r="73" spans="1:36" s="3" customFormat="1" ht="18.75" x14ac:dyDescent="0.25">
      <c r="A73" s="49"/>
      <c r="B73" s="49"/>
      <c r="C73" s="49"/>
      <c r="D73" s="50"/>
      <c r="E73" s="49"/>
      <c r="F73" s="49"/>
      <c r="G73" s="47"/>
      <c r="AF73" s="34"/>
    </row>
    <row r="74" spans="1:36" s="3" customFormat="1" ht="18.75" x14ac:dyDescent="0.25">
      <c r="A74" s="49"/>
      <c r="B74" s="49"/>
      <c r="C74" s="49"/>
      <c r="D74" s="50"/>
      <c r="E74" s="49"/>
      <c r="F74" s="49"/>
      <c r="G74" s="47"/>
      <c r="AF74" s="34"/>
    </row>
    <row r="75" spans="1:36" ht="18.75" x14ac:dyDescent="0.25">
      <c r="A75" s="49"/>
      <c r="B75" s="49"/>
      <c r="C75" s="49"/>
      <c r="D75" s="50"/>
      <c r="E75" s="49"/>
      <c r="F75" s="49"/>
      <c r="H75" s="3"/>
      <c r="I75" s="3"/>
      <c r="J75" s="3"/>
      <c r="K75" s="3"/>
      <c r="L75" s="3"/>
      <c r="M75" s="3"/>
      <c r="N75" s="3"/>
      <c r="O75" s="3"/>
      <c r="P75" s="3"/>
      <c r="Q75" s="3"/>
      <c r="R75" s="3"/>
      <c r="S75" s="3"/>
      <c r="T75" s="3"/>
      <c r="U75" s="3"/>
      <c r="V75" s="3"/>
      <c r="W75" s="3"/>
      <c r="X75" s="3"/>
      <c r="Y75" s="3"/>
      <c r="Z75" s="3"/>
      <c r="AA75" s="3"/>
      <c r="AB75" s="3"/>
      <c r="AC75" s="3"/>
      <c r="AD75" s="3"/>
      <c r="AE75" s="3"/>
      <c r="AG75" s="3"/>
      <c r="AH75" s="3"/>
      <c r="AI75" s="3"/>
      <c r="AJ75" s="3"/>
    </row>
    <row r="76" spans="1:36" s="3" customFormat="1" ht="18.75" x14ac:dyDescent="0.25">
      <c r="A76" s="49"/>
      <c r="B76" s="49"/>
      <c r="C76" s="49"/>
      <c r="D76" s="50"/>
      <c r="E76" s="49"/>
      <c r="F76" s="49"/>
      <c r="G76" s="47"/>
      <c r="AF76" s="34"/>
    </row>
    <row r="77" spans="1:36" s="3" customFormat="1" ht="18.75" x14ac:dyDescent="0.25">
      <c r="A77" s="47"/>
      <c r="B77" s="47"/>
      <c r="C77" s="47"/>
      <c r="D77" s="51"/>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34"/>
      <c r="AG77" s="47"/>
      <c r="AH77" s="47"/>
      <c r="AI77" s="47"/>
      <c r="AJ77" s="47"/>
    </row>
    <row r="78" spans="1:36" s="3" customFormat="1" ht="18.75" x14ac:dyDescent="0.25">
      <c r="A78" s="49"/>
      <c r="B78" s="49"/>
      <c r="C78" s="49"/>
      <c r="D78" s="50"/>
      <c r="E78" s="49"/>
      <c r="F78" s="49"/>
      <c r="G78" s="47"/>
      <c r="AF78" s="34"/>
    </row>
    <row r="79" spans="1:36" ht="18.75" x14ac:dyDescent="0.25">
      <c r="A79" s="49"/>
      <c r="B79" s="49"/>
      <c r="C79" s="49"/>
      <c r="D79" s="50"/>
      <c r="E79" s="49"/>
      <c r="F79" s="49"/>
      <c r="H79" s="3"/>
      <c r="I79" s="3"/>
      <c r="J79" s="3"/>
      <c r="K79" s="3"/>
      <c r="L79" s="3"/>
      <c r="M79" s="3"/>
      <c r="N79" s="3"/>
      <c r="O79" s="3"/>
      <c r="P79" s="3"/>
      <c r="Q79" s="3"/>
      <c r="R79" s="3"/>
      <c r="S79" s="3"/>
      <c r="T79" s="3"/>
      <c r="U79" s="3"/>
      <c r="V79" s="3"/>
      <c r="W79" s="3"/>
      <c r="X79" s="3"/>
      <c r="Y79" s="3"/>
      <c r="Z79" s="3"/>
      <c r="AA79" s="3"/>
      <c r="AB79" s="3"/>
      <c r="AC79" s="3"/>
      <c r="AD79" s="3"/>
      <c r="AE79" s="3"/>
      <c r="AG79" s="3"/>
      <c r="AH79" s="3"/>
      <c r="AI79" s="3"/>
      <c r="AJ79" s="3"/>
    </row>
    <row r="80" spans="1:36" ht="18.75" x14ac:dyDescent="0.25">
      <c r="A80" s="49"/>
      <c r="B80" s="49"/>
      <c r="C80" s="49"/>
      <c r="D80" s="50"/>
      <c r="E80" s="49"/>
      <c r="F80" s="49"/>
      <c r="H80" s="3"/>
      <c r="I80" s="3"/>
      <c r="J80" s="3"/>
      <c r="K80" s="3"/>
      <c r="L80" s="3"/>
      <c r="M80" s="3"/>
      <c r="N80" s="3"/>
      <c r="O80" s="3"/>
      <c r="P80" s="3"/>
      <c r="Q80" s="3"/>
      <c r="R80" s="3"/>
      <c r="S80" s="3"/>
      <c r="T80" s="3"/>
      <c r="U80" s="3"/>
      <c r="V80" s="3"/>
      <c r="W80" s="3"/>
      <c r="X80" s="3"/>
      <c r="Y80" s="3"/>
      <c r="Z80" s="3"/>
      <c r="AA80" s="3"/>
      <c r="AB80" s="3"/>
      <c r="AC80" s="3"/>
      <c r="AD80" s="3"/>
      <c r="AE80" s="3"/>
      <c r="AG80" s="3"/>
      <c r="AH80" s="3"/>
      <c r="AI80" s="3"/>
      <c r="AJ80" s="3"/>
    </row>
    <row r="82" spans="3:3" ht="18.75" x14ac:dyDescent="0.25">
      <c r="C82" s="49"/>
    </row>
    <row r="83" spans="3:3" ht="18.75" x14ac:dyDescent="0.25">
      <c r="C83" s="49"/>
    </row>
    <row r="84" spans="3:3" ht="18.75" x14ac:dyDescent="0.25">
      <c r="C84" s="3"/>
    </row>
    <row r="85" spans="3:3" ht="18.75" x14ac:dyDescent="0.25">
      <c r="C85" s="49"/>
    </row>
    <row r="86" spans="3:3" ht="18.75" x14ac:dyDescent="0.25">
      <c r="C86" s="49"/>
    </row>
    <row r="87" spans="3:3" ht="18.75" x14ac:dyDescent="0.25">
      <c r="C87" s="49"/>
    </row>
    <row r="89" spans="3:3" ht="18.75" x14ac:dyDescent="0.25">
      <c r="C89" s="49"/>
    </row>
    <row r="90" spans="3:3" ht="18.75" x14ac:dyDescent="0.25">
      <c r="C90" s="49"/>
    </row>
    <row r="91" spans="3:3" ht="18.75" x14ac:dyDescent="0.25">
      <c r="C91" s="49"/>
    </row>
    <row r="92" spans="3:3" ht="18.75" x14ac:dyDescent="0.25">
      <c r="C92" s="49"/>
    </row>
    <row r="93" spans="3:3" ht="18.75" x14ac:dyDescent="0.25">
      <c r="C93" s="49"/>
    </row>
  </sheetData>
  <sortState ref="A4:AJ44">
    <sortCondition ref="B4:B44"/>
    <sortCondition ref="AH4:AH44"/>
  </sortState>
  <mergeCells count="33">
    <mergeCell ref="A62:H62"/>
    <mergeCell ref="I62:AF62"/>
    <mergeCell ref="A63:H63"/>
    <mergeCell ref="I63:AF63"/>
    <mergeCell ref="AE2:AE3"/>
    <mergeCell ref="AF2:AF3"/>
    <mergeCell ref="Y2:Z2"/>
    <mergeCell ref="A67:H67"/>
    <mergeCell ref="I67:AF67"/>
    <mergeCell ref="A64:H64"/>
    <mergeCell ref="I64:AF64"/>
    <mergeCell ref="A1:AJ1"/>
    <mergeCell ref="A2:A3"/>
    <mergeCell ref="B2:B3"/>
    <mergeCell ref="C2:C3"/>
    <mergeCell ref="D2:D3"/>
    <mergeCell ref="E2:E3"/>
    <mergeCell ref="F2:F3"/>
    <mergeCell ref="G2:H2"/>
    <mergeCell ref="I2:J2"/>
    <mergeCell ref="W2:X2"/>
    <mergeCell ref="AI2:AI3"/>
    <mergeCell ref="AC2:AD2"/>
    <mergeCell ref="AJ2:AJ3"/>
    <mergeCell ref="AG2:AG3"/>
    <mergeCell ref="AH2:AH3"/>
    <mergeCell ref="K2:L2"/>
    <mergeCell ref="M2:N2"/>
    <mergeCell ref="O2:P2"/>
    <mergeCell ref="Q2:R2"/>
    <mergeCell ref="S2:T2"/>
    <mergeCell ref="U2:V2"/>
    <mergeCell ref="AA2:AB2"/>
  </mergeCells>
  <hyperlinks>
    <hyperlink ref="I62" r:id="rId1"/>
    <hyperlink ref="I67" r:id="rId2"/>
    <hyperlink ref="I63" r:id="rId3"/>
    <hyperlink ref="I64" r:id="rId4"/>
    <hyperlink ref="I60" r:id="rId5"/>
  </hyperlinks>
  <printOptions gridLines="1"/>
  <pageMargins left="0.25" right="0.25" top="0.75" bottom="0.75" header="0.3" footer="0.3"/>
  <pageSetup paperSize="9" scale="40" fitToHeight="0"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3"/>
  <sheetViews>
    <sheetView zoomScale="70" zoomScaleNormal="70" workbookViewId="0">
      <pane ySplit="3" topLeftCell="A4" activePane="bottomLeft" state="frozen"/>
      <selection pane="bottomLeft" activeCell="D13" sqref="D13"/>
    </sheetView>
  </sheetViews>
  <sheetFormatPr defaultColWidth="9.140625" defaultRowHeight="14.25" x14ac:dyDescent="0.2"/>
  <cols>
    <col min="1" max="1" width="9.140625" style="47"/>
    <col min="2" max="2" width="9.28515625" style="47" customWidth="1"/>
    <col min="3" max="3" width="7.5703125" style="47" customWidth="1"/>
    <col min="4" max="4" width="25.7109375" style="51" bestFit="1" customWidth="1"/>
    <col min="5" max="5" width="11.5703125" style="47" customWidth="1"/>
    <col min="6" max="6" width="19.42578125" style="47" customWidth="1"/>
    <col min="7" max="7" width="10.42578125" style="47" customWidth="1"/>
    <col min="8" max="8" width="7.7109375" style="47" customWidth="1"/>
    <col min="9" max="9" width="10.28515625" style="47" customWidth="1"/>
    <col min="10" max="10" width="7.7109375" style="47" customWidth="1"/>
    <col min="11" max="11" width="8.5703125" style="47" customWidth="1"/>
    <col min="12" max="12" width="7.7109375" style="47" customWidth="1"/>
    <col min="13" max="13" width="9.42578125" style="47" customWidth="1"/>
    <col min="14" max="14" width="7.7109375" style="47" customWidth="1"/>
    <col min="15" max="15" width="9.42578125" style="47" bestFit="1" customWidth="1"/>
    <col min="16" max="16" width="7.7109375" style="47" customWidth="1"/>
    <col min="17" max="17" width="9.42578125" style="47" bestFit="1" customWidth="1"/>
    <col min="18" max="18" width="7.7109375" style="47" customWidth="1"/>
    <col min="19" max="19" width="9.7109375" style="47" customWidth="1"/>
    <col min="20" max="20" width="10.7109375" style="47" bestFit="1" customWidth="1"/>
    <col min="21" max="21" width="10" style="47" customWidth="1"/>
    <col min="22" max="22" width="7.7109375" style="47" customWidth="1"/>
    <col min="23" max="23" width="10.140625" style="47" customWidth="1"/>
    <col min="24" max="24" width="8.85546875" style="47" bestFit="1" customWidth="1"/>
    <col min="25" max="25" width="9.85546875" style="47" customWidth="1"/>
    <col min="26" max="26" width="7.7109375" style="47" customWidth="1"/>
    <col min="27" max="27" width="10.5703125" style="47" customWidth="1"/>
    <col min="28" max="28" width="7.7109375" style="47" customWidth="1"/>
    <col min="29" max="29" width="9.85546875" style="47" customWidth="1"/>
    <col min="30" max="30" width="7.7109375" style="47" customWidth="1"/>
    <col min="31" max="31" width="13.5703125" style="47" customWidth="1"/>
    <col min="32" max="32" width="7.7109375" style="34" customWidth="1"/>
    <col min="33" max="33" width="9.85546875" style="47" customWidth="1"/>
    <col min="34" max="34" width="11.85546875" style="47" customWidth="1"/>
    <col min="35" max="35" width="11" style="47" customWidth="1"/>
    <col min="36" max="16384" width="9.140625" style="47"/>
  </cols>
  <sheetData>
    <row r="1" spans="1:36" s="63" customFormat="1" ht="99.75" customHeight="1" thickBot="1" x14ac:dyDescent="0.45">
      <c r="A1" s="112" t="s">
        <v>135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36" s="3" customFormat="1" ht="45" customHeight="1" x14ac:dyDescent="0.25">
      <c r="A2" s="107" t="s">
        <v>12</v>
      </c>
      <c r="B2" s="113" t="s">
        <v>15</v>
      </c>
      <c r="C2" s="115" t="s">
        <v>7</v>
      </c>
      <c r="D2" s="107" t="s">
        <v>5</v>
      </c>
      <c r="E2" s="107" t="s">
        <v>1</v>
      </c>
      <c r="F2" s="107" t="s">
        <v>0</v>
      </c>
      <c r="G2" s="107" t="s">
        <v>67</v>
      </c>
      <c r="H2" s="107"/>
      <c r="I2" s="107" t="s">
        <v>68</v>
      </c>
      <c r="J2" s="107"/>
      <c r="K2" s="107" t="s">
        <v>136</v>
      </c>
      <c r="L2" s="107"/>
      <c r="M2" s="107" t="s">
        <v>69</v>
      </c>
      <c r="N2" s="107"/>
      <c r="O2" s="107" t="s">
        <v>70</v>
      </c>
      <c r="P2" s="107"/>
      <c r="Q2" s="107" t="s">
        <v>137</v>
      </c>
      <c r="R2" s="107"/>
      <c r="S2" s="107" t="s">
        <v>138</v>
      </c>
      <c r="T2" s="107"/>
      <c r="U2" s="107" t="s">
        <v>139</v>
      </c>
      <c r="V2" s="107"/>
      <c r="W2" s="107" t="s">
        <v>140</v>
      </c>
      <c r="X2" s="107"/>
      <c r="Y2" s="107" t="s">
        <v>141</v>
      </c>
      <c r="Z2" s="107"/>
      <c r="AA2" s="107" t="s">
        <v>142</v>
      </c>
      <c r="AB2" s="107"/>
      <c r="AC2" s="107" t="s">
        <v>71</v>
      </c>
      <c r="AD2" s="107"/>
      <c r="AE2" s="117" t="s">
        <v>10</v>
      </c>
      <c r="AF2" s="119" t="s">
        <v>3</v>
      </c>
      <c r="AG2" s="107" t="s">
        <v>11</v>
      </c>
      <c r="AH2" s="107" t="s">
        <v>14</v>
      </c>
      <c r="AI2" s="107" t="s">
        <v>13</v>
      </c>
      <c r="AJ2" s="107" t="s">
        <v>16</v>
      </c>
    </row>
    <row r="3" spans="1:36" s="3" customFormat="1" ht="19.5" thickBot="1" x14ac:dyDescent="0.3">
      <c r="A3" s="108"/>
      <c r="B3" s="114"/>
      <c r="C3" s="116"/>
      <c r="D3" s="108"/>
      <c r="E3" s="108"/>
      <c r="F3" s="108"/>
      <c r="G3" s="4" t="s">
        <v>8</v>
      </c>
      <c r="H3" s="5" t="s">
        <v>9</v>
      </c>
      <c r="I3" s="4" t="s">
        <v>8</v>
      </c>
      <c r="J3" s="5" t="s">
        <v>9</v>
      </c>
      <c r="K3" s="4" t="s">
        <v>8</v>
      </c>
      <c r="L3" s="5" t="s">
        <v>9</v>
      </c>
      <c r="M3" s="4" t="s">
        <v>8</v>
      </c>
      <c r="N3" s="5" t="s">
        <v>9</v>
      </c>
      <c r="O3" s="4" t="s">
        <v>8</v>
      </c>
      <c r="P3" s="5" t="s">
        <v>9</v>
      </c>
      <c r="Q3" s="4" t="s">
        <v>8</v>
      </c>
      <c r="R3" s="5" t="s">
        <v>9</v>
      </c>
      <c r="S3" s="4" t="s">
        <v>8</v>
      </c>
      <c r="T3" s="5" t="s">
        <v>9</v>
      </c>
      <c r="U3" s="4" t="s">
        <v>8</v>
      </c>
      <c r="V3" s="5" t="s">
        <v>9</v>
      </c>
      <c r="W3" s="4" t="s">
        <v>8</v>
      </c>
      <c r="X3" s="5" t="s">
        <v>9</v>
      </c>
      <c r="Y3" s="4" t="s">
        <v>8</v>
      </c>
      <c r="Z3" s="5" t="s">
        <v>9</v>
      </c>
      <c r="AA3" s="4" t="s">
        <v>8</v>
      </c>
      <c r="AB3" s="5" t="s">
        <v>9</v>
      </c>
      <c r="AC3" s="4" t="s">
        <v>8</v>
      </c>
      <c r="AD3" s="5" t="s">
        <v>9</v>
      </c>
      <c r="AE3" s="118"/>
      <c r="AF3" s="120"/>
      <c r="AG3" s="108"/>
      <c r="AH3" s="108"/>
      <c r="AI3" s="108"/>
      <c r="AJ3" s="108"/>
    </row>
    <row r="4" spans="1:36" s="3" customFormat="1" ht="20.100000000000001" customHeight="1" x14ac:dyDescent="0.3">
      <c r="A4" s="52" t="s">
        <v>17</v>
      </c>
      <c r="B4" s="53" t="s">
        <v>17</v>
      </c>
      <c r="C4" s="54">
        <v>35</v>
      </c>
      <c r="D4" s="9" t="s">
        <v>109</v>
      </c>
      <c r="E4" s="10" t="s">
        <v>133</v>
      </c>
      <c r="F4" s="10" t="s">
        <v>115</v>
      </c>
      <c r="G4" s="11">
        <v>22.12</v>
      </c>
      <c r="H4" s="12"/>
      <c r="I4" s="13">
        <v>16.23</v>
      </c>
      <c r="J4" s="12"/>
      <c r="K4" s="13">
        <v>21.86</v>
      </c>
      <c r="L4" s="12"/>
      <c r="M4" s="13">
        <v>20.64</v>
      </c>
      <c r="N4" s="12"/>
      <c r="O4" s="13">
        <v>25.51</v>
      </c>
      <c r="P4" s="12"/>
      <c r="Q4" s="13">
        <v>3.13</v>
      </c>
      <c r="R4" s="12"/>
      <c r="S4" s="13">
        <v>24.03</v>
      </c>
      <c r="T4" s="12"/>
      <c r="U4" s="13">
        <v>28.22</v>
      </c>
      <c r="V4" s="12"/>
      <c r="W4" s="13">
        <v>21.68</v>
      </c>
      <c r="X4" s="12"/>
      <c r="Y4" s="13">
        <v>22.69</v>
      </c>
      <c r="Z4" s="12"/>
      <c r="AA4" s="71">
        <v>23.51</v>
      </c>
      <c r="AB4" s="71"/>
      <c r="AC4" s="13">
        <v>31.31</v>
      </c>
      <c r="AD4" s="12"/>
      <c r="AE4" s="60">
        <f t="shared" ref="AE4:AE44" si="0">SUM(G4:AD4)</f>
        <v>260.92999999999995</v>
      </c>
      <c r="AF4" s="15">
        <v>1</v>
      </c>
      <c r="AG4" s="15">
        <v>1</v>
      </c>
      <c r="AH4" s="61">
        <f>AE4*1</f>
        <v>260.92999999999995</v>
      </c>
      <c r="AI4" s="15">
        <v>1</v>
      </c>
      <c r="AJ4" s="15"/>
    </row>
    <row r="5" spans="1:36" s="3" customFormat="1" ht="20.100000000000001" customHeight="1" x14ac:dyDescent="0.3">
      <c r="A5" s="55" t="s">
        <v>2</v>
      </c>
      <c r="B5" s="56" t="s">
        <v>41</v>
      </c>
      <c r="C5" s="57">
        <v>13</v>
      </c>
      <c r="D5" s="20" t="s">
        <v>38</v>
      </c>
      <c r="E5" s="21" t="s">
        <v>54</v>
      </c>
      <c r="F5" s="21" t="s">
        <v>120</v>
      </c>
      <c r="G5" s="22">
        <v>25.51</v>
      </c>
      <c r="H5" s="23"/>
      <c r="I5" s="24">
        <v>18.02</v>
      </c>
      <c r="J5" s="23"/>
      <c r="K5" s="24">
        <v>25.11</v>
      </c>
      <c r="L5" s="23"/>
      <c r="M5" s="24">
        <v>21.81</v>
      </c>
      <c r="N5" s="23"/>
      <c r="O5" s="24">
        <v>27.72</v>
      </c>
      <c r="P5" s="23"/>
      <c r="Q5" s="24">
        <v>4.26</v>
      </c>
      <c r="R5" s="23"/>
      <c r="S5" s="24">
        <v>27.89</v>
      </c>
      <c r="T5" s="23"/>
      <c r="U5" s="24">
        <v>35.9</v>
      </c>
      <c r="V5" s="23"/>
      <c r="W5" s="24">
        <v>25.3</v>
      </c>
      <c r="X5" s="23"/>
      <c r="Y5" s="24">
        <v>26.01</v>
      </c>
      <c r="Z5" s="23"/>
      <c r="AA5" s="72">
        <v>29.68</v>
      </c>
      <c r="AB5" s="72"/>
      <c r="AC5" s="24">
        <v>34.83</v>
      </c>
      <c r="AD5" s="23"/>
      <c r="AE5" s="30">
        <f t="shared" si="0"/>
        <v>302.03999999999996</v>
      </c>
      <c r="AF5" s="26">
        <v>1</v>
      </c>
      <c r="AG5" s="26">
        <v>2</v>
      </c>
      <c r="AH5" s="31">
        <f>AE5*0.95</f>
        <v>286.93799999999993</v>
      </c>
      <c r="AI5" s="26">
        <v>2</v>
      </c>
      <c r="AJ5" s="26">
        <v>9</v>
      </c>
    </row>
    <row r="6" spans="1:36" s="3" customFormat="1" ht="20.100000000000001" customHeight="1" x14ac:dyDescent="0.3">
      <c r="A6" s="58" t="s">
        <v>17</v>
      </c>
      <c r="B6" s="59" t="s">
        <v>17</v>
      </c>
      <c r="C6" s="57">
        <v>36</v>
      </c>
      <c r="D6" s="20" t="s">
        <v>111</v>
      </c>
      <c r="E6" s="21" t="s">
        <v>134</v>
      </c>
      <c r="F6" s="21" t="s">
        <v>110</v>
      </c>
      <c r="G6" s="22">
        <v>23.39</v>
      </c>
      <c r="H6" s="23"/>
      <c r="I6" s="24">
        <v>18.86</v>
      </c>
      <c r="J6" s="23"/>
      <c r="K6" s="24">
        <v>23.95</v>
      </c>
      <c r="L6" s="23"/>
      <c r="M6" s="24">
        <v>22.28</v>
      </c>
      <c r="N6" s="23"/>
      <c r="O6" s="24">
        <v>27.94</v>
      </c>
      <c r="P6" s="23"/>
      <c r="Q6" s="24">
        <v>3.99</v>
      </c>
      <c r="R6" s="23"/>
      <c r="S6" s="24">
        <v>26.07</v>
      </c>
      <c r="T6" s="23"/>
      <c r="U6" s="24">
        <v>30.85</v>
      </c>
      <c r="V6" s="23"/>
      <c r="W6" s="24">
        <v>30.02</v>
      </c>
      <c r="X6" s="23"/>
      <c r="Y6" s="24">
        <v>22.85</v>
      </c>
      <c r="Z6" s="23"/>
      <c r="AA6" s="72">
        <v>30.78</v>
      </c>
      <c r="AB6" s="72"/>
      <c r="AC6" s="24">
        <v>42.53</v>
      </c>
      <c r="AD6" s="23"/>
      <c r="AE6" s="30">
        <f t="shared" si="0"/>
        <v>303.51</v>
      </c>
      <c r="AF6" s="26">
        <v>2</v>
      </c>
      <c r="AG6" s="26">
        <v>3</v>
      </c>
      <c r="AH6" s="31">
        <f>AE6*1</f>
        <v>303.51</v>
      </c>
      <c r="AI6" s="26">
        <v>3</v>
      </c>
      <c r="AJ6" s="26"/>
    </row>
    <row r="7" spans="1:36" s="3" customFormat="1" ht="20.100000000000001" customHeight="1" x14ac:dyDescent="0.3">
      <c r="A7" s="55" t="s">
        <v>2</v>
      </c>
      <c r="B7" s="56" t="s">
        <v>2</v>
      </c>
      <c r="C7" s="57">
        <v>8</v>
      </c>
      <c r="D7" s="20" t="s">
        <v>82</v>
      </c>
      <c r="E7" s="21" t="s">
        <v>54</v>
      </c>
      <c r="F7" s="21" t="s">
        <v>120</v>
      </c>
      <c r="G7" s="22">
        <v>25.74</v>
      </c>
      <c r="H7" s="23"/>
      <c r="I7" s="24">
        <v>18.27</v>
      </c>
      <c r="J7" s="23"/>
      <c r="K7" s="24">
        <v>24.5</v>
      </c>
      <c r="L7" s="23"/>
      <c r="M7" s="24">
        <v>21.78</v>
      </c>
      <c r="N7" s="23"/>
      <c r="O7" s="24">
        <v>27.66</v>
      </c>
      <c r="P7" s="23"/>
      <c r="Q7" s="24">
        <v>4.1500000000000004</v>
      </c>
      <c r="R7" s="23"/>
      <c r="S7" s="24">
        <v>27.75</v>
      </c>
      <c r="T7" s="23"/>
      <c r="U7" s="24">
        <v>34.89</v>
      </c>
      <c r="V7" s="23"/>
      <c r="W7" s="24">
        <v>24.72</v>
      </c>
      <c r="X7" s="23"/>
      <c r="Y7" s="24">
        <v>24.19</v>
      </c>
      <c r="Z7" s="23"/>
      <c r="AA7" s="72">
        <v>37.36</v>
      </c>
      <c r="AB7" s="72" t="s">
        <v>17</v>
      </c>
      <c r="AC7" s="24">
        <v>57.63</v>
      </c>
      <c r="AD7" s="23" t="s">
        <v>56</v>
      </c>
      <c r="AE7" s="30">
        <f t="shared" si="0"/>
        <v>328.64</v>
      </c>
      <c r="AF7" s="26">
        <v>1</v>
      </c>
      <c r="AG7" s="26">
        <v>7</v>
      </c>
      <c r="AH7" s="31">
        <f>AE7*0.95</f>
        <v>312.20799999999997</v>
      </c>
      <c r="AI7" s="26">
        <v>4</v>
      </c>
      <c r="AJ7" s="26">
        <v>9</v>
      </c>
    </row>
    <row r="8" spans="1:36" s="3" customFormat="1" ht="20.100000000000001" customHeight="1" x14ac:dyDescent="0.3">
      <c r="A8" s="55" t="s">
        <v>17</v>
      </c>
      <c r="B8" s="56" t="s">
        <v>41</v>
      </c>
      <c r="C8" s="57">
        <v>38</v>
      </c>
      <c r="D8" s="20" t="s">
        <v>114</v>
      </c>
      <c r="E8" s="21" t="s">
        <v>133</v>
      </c>
      <c r="F8" s="21" t="s">
        <v>115</v>
      </c>
      <c r="G8" s="22">
        <v>24.35</v>
      </c>
      <c r="H8" s="23"/>
      <c r="I8" s="24">
        <v>19.88</v>
      </c>
      <c r="J8" s="23"/>
      <c r="K8" s="24">
        <v>24.23</v>
      </c>
      <c r="L8" s="23"/>
      <c r="M8" s="24">
        <v>23.71</v>
      </c>
      <c r="N8" s="23"/>
      <c r="O8" s="24">
        <v>38.44</v>
      </c>
      <c r="P8" s="23" t="s">
        <v>56</v>
      </c>
      <c r="Q8" s="24">
        <v>3.44</v>
      </c>
      <c r="R8" s="23"/>
      <c r="S8" s="24">
        <v>25.85</v>
      </c>
      <c r="T8" s="23"/>
      <c r="U8" s="24">
        <v>30.39</v>
      </c>
      <c r="V8" s="23"/>
      <c r="W8" s="24">
        <v>23.51</v>
      </c>
      <c r="X8" s="23"/>
      <c r="Y8" s="24">
        <v>23.03</v>
      </c>
      <c r="Z8" s="23"/>
      <c r="AA8" s="72">
        <v>30.72</v>
      </c>
      <c r="AB8" s="72"/>
      <c r="AC8" s="24">
        <v>48.41</v>
      </c>
      <c r="AD8" s="23" t="s">
        <v>56</v>
      </c>
      <c r="AE8" s="30">
        <f t="shared" si="0"/>
        <v>315.96000000000004</v>
      </c>
      <c r="AF8" s="26">
        <v>2</v>
      </c>
      <c r="AG8" s="26">
        <v>4</v>
      </c>
      <c r="AH8" s="31">
        <f>AE8*1</f>
        <v>315.96000000000004</v>
      </c>
      <c r="AI8" s="26">
        <v>5</v>
      </c>
      <c r="AJ8" s="26"/>
    </row>
    <row r="9" spans="1:36" s="3" customFormat="1" ht="20.100000000000001" customHeight="1" x14ac:dyDescent="0.3">
      <c r="A9" s="55" t="s">
        <v>37</v>
      </c>
      <c r="B9" s="56" t="s">
        <v>37</v>
      </c>
      <c r="C9" s="57">
        <v>32</v>
      </c>
      <c r="D9" s="20" t="s">
        <v>106</v>
      </c>
      <c r="E9" s="21" t="s">
        <v>54</v>
      </c>
      <c r="F9" s="21" t="s">
        <v>125</v>
      </c>
      <c r="G9" s="22">
        <v>27</v>
      </c>
      <c r="H9" s="23"/>
      <c r="I9" s="24">
        <v>23.46</v>
      </c>
      <c r="J9" s="23"/>
      <c r="K9" s="24">
        <v>26.46</v>
      </c>
      <c r="L9" s="23"/>
      <c r="M9" s="24">
        <v>26.93</v>
      </c>
      <c r="N9" s="23"/>
      <c r="O9" s="24">
        <v>37.51</v>
      </c>
      <c r="P9" s="23"/>
      <c r="Q9" s="24">
        <v>6.24</v>
      </c>
      <c r="R9" s="23"/>
      <c r="S9" s="24">
        <v>31.45</v>
      </c>
      <c r="T9" s="23"/>
      <c r="U9" s="24">
        <v>41.55</v>
      </c>
      <c r="V9" s="23"/>
      <c r="W9" s="24">
        <v>28.82</v>
      </c>
      <c r="X9" s="23"/>
      <c r="Y9" s="24">
        <v>28.22</v>
      </c>
      <c r="Z9" s="23"/>
      <c r="AA9" s="72">
        <v>40.380000000000003</v>
      </c>
      <c r="AB9" s="72"/>
      <c r="AC9" s="24">
        <v>50.7</v>
      </c>
      <c r="AD9" s="23"/>
      <c r="AE9" s="30">
        <f t="shared" si="0"/>
        <v>368.71999999999997</v>
      </c>
      <c r="AF9" s="26">
        <v>1</v>
      </c>
      <c r="AG9" s="26">
        <v>18</v>
      </c>
      <c r="AH9" s="31">
        <f>AE9*0.86</f>
        <v>317.0992</v>
      </c>
      <c r="AI9" s="26">
        <v>6</v>
      </c>
      <c r="AJ9" s="26">
        <v>9</v>
      </c>
    </row>
    <row r="10" spans="1:36" s="3" customFormat="1" ht="20.100000000000001" customHeight="1" x14ac:dyDescent="0.3">
      <c r="A10" s="55" t="s">
        <v>17</v>
      </c>
      <c r="B10" s="56" t="s">
        <v>17</v>
      </c>
      <c r="C10" s="57">
        <v>40</v>
      </c>
      <c r="D10" s="20" t="s">
        <v>58</v>
      </c>
      <c r="E10" s="21" t="s">
        <v>59</v>
      </c>
      <c r="F10" s="21" t="s">
        <v>128</v>
      </c>
      <c r="G10" s="22">
        <v>24.8</v>
      </c>
      <c r="H10" s="23"/>
      <c r="I10" s="24">
        <v>19.93</v>
      </c>
      <c r="J10" s="23"/>
      <c r="K10" s="24">
        <v>24.88</v>
      </c>
      <c r="L10" s="23"/>
      <c r="M10" s="24">
        <v>23.74</v>
      </c>
      <c r="N10" s="23"/>
      <c r="O10" s="24">
        <v>27.08</v>
      </c>
      <c r="P10" s="23"/>
      <c r="Q10" s="24">
        <v>4.6399999999999997</v>
      </c>
      <c r="R10" s="23"/>
      <c r="S10" s="24">
        <v>28.31</v>
      </c>
      <c r="T10" s="23"/>
      <c r="U10" s="24">
        <v>32.229999999999997</v>
      </c>
      <c r="V10" s="23"/>
      <c r="W10" s="24">
        <v>25.25</v>
      </c>
      <c r="X10" s="23"/>
      <c r="Y10" s="24">
        <v>25.98</v>
      </c>
      <c r="Z10" s="23"/>
      <c r="AA10" s="72">
        <v>38.89</v>
      </c>
      <c r="AB10" s="72" t="s">
        <v>17</v>
      </c>
      <c r="AC10" s="24">
        <v>44.53</v>
      </c>
      <c r="AD10" s="23"/>
      <c r="AE10" s="30">
        <f t="shared" si="0"/>
        <v>320.26</v>
      </c>
      <c r="AF10" s="26">
        <v>3</v>
      </c>
      <c r="AG10" s="26">
        <v>5</v>
      </c>
      <c r="AH10" s="31">
        <f>AE10*1</f>
        <v>320.26</v>
      </c>
      <c r="AI10" s="26">
        <v>7</v>
      </c>
      <c r="AJ10" s="26"/>
    </row>
    <row r="11" spans="1:36" s="3" customFormat="1" ht="20.100000000000001" customHeight="1" x14ac:dyDescent="0.3">
      <c r="A11" s="55" t="s">
        <v>2</v>
      </c>
      <c r="B11" s="56" t="s">
        <v>2</v>
      </c>
      <c r="C11" s="57">
        <v>5</v>
      </c>
      <c r="D11" s="20" t="s">
        <v>78</v>
      </c>
      <c r="E11" s="21" t="s">
        <v>6</v>
      </c>
      <c r="F11" s="21" t="s">
        <v>49</v>
      </c>
      <c r="G11" s="22">
        <v>27.03</v>
      </c>
      <c r="H11" s="23"/>
      <c r="I11" s="24">
        <v>19.54</v>
      </c>
      <c r="J11" s="23"/>
      <c r="K11" s="24">
        <v>26.07</v>
      </c>
      <c r="L11" s="23"/>
      <c r="M11" s="24">
        <v>25.14</v>
      </c>
      <c r="N11" s="23"/>
      <c r="O11" s="24">
        <v>28.79</v>
      </c>
      <c r="P11" s="23"/>
      <c r="Q11" s="24">
        <v>5.55</v>
      </c>
      <c r="R11" s="23"/>
      <c r="S11" s="24">
        <v>30</v>
      </c>
      <c r="T11" s="23"/>
      <c r="U11" s="24">
        <v>40.28</v>
      </c>
      <c r="V11" s="23"/>
      <c r="W11" s="24">
        <v>27.03</v>
      </c>
      <c r="X11" s="23"/>
      <c r="Y11" s="24">
        <v>26.38</v>
      </c>
      <c r="Z11" s="23"/>
      <c r="AA11" s="72">
        <v>36.380000000000003</v>
      </c>
      <c r="AB11" s="72"/>
      <c r="AC11" s="24">
        <v>45.91</v>
      </c>
      <c r="AD11" s="23"/>
      <c r="AE11" s="30">
        <f t="shared" si="0"/>
        <v>338.1</v>
      </c>
      <c r="AF11" s="26">
        <v>2</v>
      </c>
      <c r="AG11" s="26">
        <v>9</v>
      </c>
      <c r="AH11" s="31">
        <f>AE11*0.95</f>
        <v>321.19499999999999</v>
      </c>
      <c r="AI11" s="26">
        <v>8</v>
      </c>
      <c r="AJ11" s="26">
        <v>6</v>
      </c>
    </row>
    <row r="12" spans="1:36" s="3" customFormat="1" ht="20.100000000000001" customHeight="1" x14ac:dyDescent="0.3">
      <c r="A12" s="55" t="s">
        <v>2</v>
      </c>
      <c r="B12" s="56" t="s">
        <v>2</v>
      </c>
      <c r="C12" s="57">
        <v>3</v>
      </c>
      <c r="D12" s="20" t="s">
        <v>74</v>
      </c>
      <c r="E12" s="21" t="s">
        <v>6</v>
      </c>
      <c r="F12" s="21" t="s">
        <v>75</v>
      </c>
      <c r="G12" s="22">
        <v>27.54</v>
      </c>
      <c r="H12" s="23"/>
      <c r="I12" s="24">
        <v>20.65</v>
      </c>
      <c r="J12" s="23"/>
      <c r="K12" s="24">
        <v>26.45</v>
      </c>
      <c r="L12" s="23"/>
      <c r="M12" s="24">
        <v>25.98</v>
      </c>
      <c r="N12" s="23"/>
      <c r="O12" s="24">
        <v>28.89</v>
      </c>
      <c r="P12" s="23"/>
      <c r="Q12" s="24">
        <v>5.93</v>
      </c>
      <c r="R12" s="23"/>
      <c r="S12" s="24">
        <v>28.95</v>
      </c>
      <c r="T12" s="23"/>
      <c r="U12" s="24">
        <v>41.37</v>
      </c>
      <c r="V12" s="23"/>
      <c r="W12" s="24">
        <v>26.66</v>
      </c>
      <c r="X12" s="23"/>
      <c r="Y12" s="24">
        <v>26.5</v>
      </c>
      <c r="Z12" s="23"/>
      <c r="AA12" s="72">
        <v>36.08</v>
      </c>
      <c r="AB12" s="72"/>
      <c r="AC12" s="24">
        <v>44.3</v>
      </c>
      <c r="AD12" s="23"/>
      <c r="AE12" s="30">
        <f t="shared" si="0"/>
        <v>339.29999999999995</v>
      </c>
      <c r="AF12" s="26">
        <v>3</v>
      </c>
      <c r="AG12" s="26">
        <v>10</v>
      </c>
      <c r="AH12" s="31">
        <f>AE12*0.95</f>
        <v>322.33499999999992</v>
      </c>
      <c r="AI12" s="26">
        <v>9</v>
      </c>
      <c r="AJ12" s="26">
        <v>4</v>
      </c>
    </row>
    <row r="13" spans="1:36" s="3" customFormat="1" ht="20.100000000000001" customHeight="1" x14ac:dyDescent="0.3">
      <c r="A13" s="55" t="s">
        <v>2</v>
      </c>
      <c r="B13" s="56" t="s">
        <v>2</v>
      </c>
      <c r="C13" s="57">
        <v>9</v>
      </c>
      <c r="D13" s="20" t="s">
        <v>34</v>
      </c>
      <c r="E13" s="21" t="s">
        <v>6</v>
      </c>
      <c r="F13" s="21" t="s">
        <v>49</v>
      </c>
      <c r="G13" s="22">
        <v>26.55</v>
      </c>
      <c r="H13" s="23"/>
      <c r="I13" s="24">
        <v>19.71</v>
      </c>
      <c r="J13" s="23"/>
      <c r="K13" s="24">
        <v>25.41</v>
      </c>
      <c r="L13" s="23"/>
      <c r="M13" s="24">
        <v>24.53</v>
      </c>
      <c r="N13" s="23"/>
      <c r="O13" s="24">
        <v>27.49</v>
      </c>
      <c r="P13" s="23"/>
      <c r="Q13" s="24">
        <v>4.6500000000000004</v>
      </c>
      <c r="R13" s="23"/>
      <c r="S13" s="24">
        <v>28.48</v>
      </c>
      <c r="T13" s="23"/>
      <c r="U13" s="24">
        <v>35.880000000000003</v>
      </c>
      <c r="V13" s="23"/>
      <c r="W13" s="24">
        <v>26.01</v>
      </c>
      <c r="X13" s="23"/>
      <c r="Y13" s="24">
        <v>25.62</v>
      </c>
      <c r="Z13" s="23"/>
      <c r="AA13" s="72">
        <v>35.770000000000003</v>
      </c>
      <c r="AB13" s="72"/>
      <c r="AC13" s="24">
        <v>60.77</v>
      </c>
      <c r="AD13" s="23" t="s">
        <v>158</v>
      </c>
      <c r="AE13" s="30">
        <f t="shared" si="0"/>
        <v>340.86999999999995</v>
      </c>
      <c r="AF13" s="26">
        <v>4</v>
      </c>
      <c r="AG13" s="26">
        <v>11</v>
      </c>
      <c r="AH13" s="31">
        <f>AE13*0.95</f>
        <v>323.82649999999995</v>
      </c>
      <c r="AI13" s="26">
        <v>10</v>
      </c>
      <c r="AJ13" s="26">
        <v>3</v>
      </c>
    </row>
    <row r="14" spans="1:36" s="3" customFormat="1" ht="20.100000000000001" customHeight="1" x14ac:dyDescent="0.3">
      <c r="A14" s="55" t="s">
        <v>36</v>
      </c>
      <c r="B14" s="56" t="s">
        <v>36</v>
      </c>
      <c r="C14" s="57">
        <v>1</v>
      </c>
      <c r="D14" s="20" t="s">
        <v>72</v>
      </c>
      <c r="E14" s="21" t="s">
        <v>129</v>
      </c>
      <c r="F14" s="21" t="s">
        <v>96</v>
      </c>
      <c r="G14" s="22">
        <v>30.28</v>
      </c>
      <c r="H14" s="23"/>
      <c r="I14" s="24">
        <v>20.51</v>
      </c>
      <c r="J14" s="23"/>
      <c r="K14" s="24">
        <v>31.76</v>
      </c>
      <c r="L14" s="23" t="s">
        <v>60</v>
      </c>
      <c r="M14" s="24">
        <v>26.81</v>
      </c>
      <c r="N14" s="23"/>
      <c r="O14" s="24">
        <v>29.46</v>
      </c>
      <c r="P14" s="23"/>
      <c r="Q14" s="24">
        <v>5.22</v>
      </c>
      <c r="R14" s="23"/>
      <c r="S14" s="24">
        <v>30.44</v>
      </c>
      <c r="T14" s="23"/>
      <c r="U14" s="24">
        <v>36.47</v>
      </c>
      <c r="V14" s="23"/>
      <c r="W14" s="24">
        <v>28.01</v>
      </c>
      <c r="X14" s="23"/>
      <c r="Y14" s="24">
        <v>26.98</v>
      </c>
      <c r="Z14" s="23"/>
      <c r="AA14" s="72">
        <v>35.29</v>
      </c>
      <c r="AB14" s="72"/>
      <c r="AC14" s="24">
        <v>47.41</v>
      </c>
      <c r="AD14" s="23"/>
      <c r="AE14" s="30">
        <f t="shared" si="0"/>
        <v>348.64</v>
      </c>
      <c r="AF14" s="26">
        <v>1</v>
      </c>
      <c r="AG14" s="26">
        <v>12</v>
      </c>
      <c r="AH14" s="31">
        <f>AE14*0.93</f>
        <v>324.23520000000002</v>
      </c>
      <c r="AI14" s="26">
        <v>11</v>
      </c>
      <c r="AJ14" s="26"/>
    </row>
    <row r="15" spans="1:36" s="3" customFormat="1" ht="20.100000000000001" customHeight="1" x14ac:dyDescent="0.3">
      <c r="A15" s="58" t="s">
        <v>17</v>
      </c>
      <c r="B15" s="59" t="s">
        <v>51</v>
      </c>
      <c r="C15" s="57">
        <v>41</v>
      </c>
      <c r="D15" s="20" t="s">
        <v>117</v>
      </c>
      <c r="E15" s="21" t="s">
        <v>133</v>
      </c>
      <c r="F15" s="21" t="s">
        <v>108</v>
      </c>
      <c r="G15" s="22">
        <v>25.38</v>
      </c>
      <c r="H15" s="23"/>
      <c r="I15" s="24">
        <v>19.2</v>
      </c>
      <c r="J15" s="23"/>
      <c r="K15" s="24">
        <v>25.31</v>
      </c>
      <c r="L15" s="23"/>
      <c r="M15" s="24">
        <v>23.12</v>
      </c>
      <c r="N15" s="23"/>
      <c r="O15" s="24">
        <v>27.04</v>
      </c>
      <c r="P15" s="23"/>
      <c r="Q15" s="24">
        <v>4.79</v>
      </c>
      <c r="R15" s="23"/>
      <c r="S15" s="24">
        <v>27.14</v>
      </c>
      <c r="T15" s="23"/>
      <c r="U15" s="24">
        <v>39.9</v>
      </c>
      <c r="V15" s="23"/>
      <c r="W15" s="24">
        <v>25.17</v>
      </c>
      <c r="X15" s="23"/>
      <c r="Y15" s="24">
        <v>25.22</v>
      </c>
      <c r="Z15" s="23"/>
      <c r="AA15" s="72">
        <v>31.53</v>
      </c>
      <c r="AB15" s="72"/>
      <c r="AC15" s="24">
        <v>51.72</v>
      </c>
      <c r="AD15" s="23"/>
      <c r="AE15" s="30">
        <f t="shared" si="0"/>
        <v>325.52</v>
      </c>
      <c r="AF15" s="26">
        <v>1</v>
      </c>
      <c r="AG15" s="26">
        <v>6</v>
      </c>
      <c r="AH15" s="31">
        <f>AE15*1</f>
        <v>325.52</v>
      </c>
      <c r="AI15" s="26">
        <v>12</v>
      </c>
      <c r="AJ15" s="26"/>
    </row>
    <row r="16" spans="1:36" s="3" customFormat="1" ht="20.100000000000001" customHeight="1" x14ac:dyDescent="0.3">
      <c r="A16" s="55" t="s">
        <v>2</v>
      </c>
      <c r="B16" s="56" t="s">
        <v>41</v>
      </c>
      <c r="C16" s="57">
        <v>12</v>
      </c>
      <c r="D16" s="20" t="s">
        <v>85</v>
      </c>
      <c r="E16" s="21" t="s">
        <v>6</v>
      </c>
      <c r="F16" s="21" t="s">
        <v>49</v>
      </c>
      <c r="G16" s="22">
        <v>28.47</v>
      </c>
      <c r="H16" s="23"/>
      <c r="I16" s="24">
        <v>19.91</v>
      </c>
      <c r="J16" s="23"/>
      <c r="K16" s="24">
        <v>27.23</v>
      </c>
      <c r="L16" s="23"/>
      <c r="M16" s="24">
        <v>25.51</v>
      </c>
      <c r="N16" s="23"/>
      <c r="O16" s="24">
        <v>31.67</v>
      </c>
      <c r="P16" s="23"/>
      <c r="Q16" s="24">
        <v>4.74</v>
      </c>
      <c r="R16" s="23"/>
      <c r="S16" s="24">
        <v>30.54</v>
      </c>
      <c r="T16" s="23"/>
      <c r="U16" s="24">
        <v>47.82</v>
      </c>
      <c r="V16" s="23"/>
      <c r="W16" s="24">
        <v>26.92</v>
      </c>
      <c r="X16" s="23"/>
      <c r="Y16" s="24">
        <v>29.88</v>
      </c>
      <c r="Z16" s="23"/>
      <c r="AA16" s="72">
        <v>35.200000000000003</v>
      </c>
      <c r="AB16" s="72"/>
      <c r="AC16" s="24">
        <v>43.41</v>
      </c>
      <c r="AD16" s="23"/>
      <c r="AE16" s="30">
        <f t="shared" si="0"/>
        <v>351.29999999999995</v>
      </c>
      <c r="AF16" s="26">
        <v>3</v>
      </c>
      <c r="AG16" s="26">
        <v>13</v>
      </c>
      <c r="AH16" s="31">
        <f>AE16*0.95</f>
        <v>333.73499999999996</v>
      </c>
      <c r="AI16" s="26">
        <v>13</v>
      </c>
      <c r="AJ16" s="26">
        <v>6</v>
      </c>
    </row>
    <row r="17" spans="1:36" s="3" customFormat="1" ht="20.100000000000001" customHeight="1" x14ac:dyDescent="0.3">
      <c r="A17" s="55" t="s">
        <v>2</v>
      </c>
      <c r="B17" s="56" t="s">
        <v>2</v>
      </c>
      <c r="C17" s="57">
        <v>4</v>
      </c>
      <c r="D17" s="20" t="s">
        <v>76</v>
      </c>
      <c r="E17" s="21" t="s">
        <v>54</v>
      </c>
      <c r="F17" s="21" t="s">
        <v>77</v>
      </c>
      <c r="G17" s="22">
        <v>28</v>
      </c>
      <c r="H17" s="23"/>
      <c r="I17" s="24">
        <v>25.69</v>
      </c>
      <c r="J17" s="23" t="s">
        <v>17</v>
      </c>
      <c r="K17" s="24">
        <v>26.03</v>
      </c>
      <c r="L17" s="23"/>
      <c r="M17" s="24">
        <v>25.31</v>
      </c>
      <c r="N17" s="23"/>
      <c r="O17" s="24">
        <v>32.68</v>
      </c>
      <c r="P17" s="23" t="s">
        <v>17</v>
      </c>
      <c r="Q17" s="24">
        <v>5.6</v>
      </c>
      <c r="R17" s="23"/>
      <c r="S17" s="24">
        <v>28.54</v>
      </c>
      <c r="T17" s="23"/>
      <c r="U17" s="24">
        <v>37.340000000000003</v>
      </c>
      <c r="V17" s="23"/>
      <c r="W17" s="24">
        <v>34.229999999999997</v>
      </c>
      <c r="X17" s="23"/>
      <c r="Y17" s="24">
        <v>25.93</v>
      </c>
      <c r="Z17" s="23"/>
      <c r="AA17" s="72">
        <v>35.01</v>
      </c>
      <c r="AB17" s="72"/>
      <c r="AC17" s="24">
        <v>47.11</v>
      </c>
      <c r="AD17" s="23" t="s">
        <v>17</v>
      </c>
      <c r="AE17" s="30">
        <f t="shared" si="0"/>
        <v>351.46999999999997</v>
      </c>
      <c r="AF17" s="26">
        <v>5</v>
      </c>
      <c r="AG17" s="26">
        <v>14</v>
      </c>
      <c r="AH17" s="31">
        <f>AE17*0.95</f>
        <v>333.89649999999995</v>
      </c>
      <c r="AI17" s="26">
        <v>14</v>
      </c>
      <c r="AJ17" s="26">
        <v>2</v>
      </c>
    </row>
    <row r="18" spans="1:36" s="3" customFormat="1" ht="20.100000000000001" customHeight="1" x14ac:dyDescent="0.3">
      <c r="A18" s="55" t="s">
        <v>17</v>
      </c>
      <c r="B18" s="56" t="s">
        <v>17</v>
      </c>
      <c r="C18" s="57">
        <v>39</v>
      </c>
      <c r="D18" s="20" t="s">
        <v>116</v>
      </c>
      <c r="E18" s="21" t="s">
        <v>59</v>
      </c>
      <c r="F18" s="21" t="s">
        <v>127</v>
      </c>
      <c r="G18" s="22">
        <v>26.36</v>
      </c>
      <c r="H18" s="23"/>
      <c r="I18" s="24">
        <v>19.97</v>
      </c>
      <c r="J18" s="23"/>
      <c r="K18" s="24">
        <v>25.43</v>
      </c>
      <c r="L18" s="23"/>
      <c r="M18" s="24">
        <v>24.79</v>
      </c>
      <c r="N18" s="23"/>
      <c r="O18" s="24">
        <v>27.61</v>
      </c>
      <c r="P18" s="23"/>
      <c r="Q18" s="24">
        <v>4.6399999999999997</v>
      </c>
      <c r="R18" s="23"/>
      <c r="S18" s="24">
        <v>27.12</v>
      </c>
      <c r="T18" s="23"/>
      <c r="U18" s="24">
        <v>39.58</v>
      </c>
      <c r="V18" s="23"/>
      <c r="W18" s="24">
        <v>25.12</v>
      </c>
      <c r="X18" s="23"/>
      <c r="Y18" s="24">
        <v>25.77</v>
      </c>
      <c r="Z18" s="23"/>
      <c r="AA18" s="72">
        <v>35.36</v>
      </c>
      <c r="AB18" s="72"/>
      <c r="AC18" s="24">
        <v>54.53</v>
      </c>
      <c r="AD18" s="23" t="s">
        <v>43</v>
      </c>
      <c r="AE18" s="30">
        <f t="shared" si="0"/>
        <v>336.28</v>
      </c>
      <c r="AF18" s="26">
        <v>4</v>
      </c>
      <c r="AG18" s="26">
        <v>8</v>
      </c>
      <c r="AH18" s="31">
        <f>AE18*1</f>
        <v>336.28</v>
      </c>
      <c r="AI18" s="26">
        <v>15</v>
      </c>
      <c r="AJ18" s="26"/>
    </row>
    <row r="19" spans="1:36" s="3" customFormat="1" ht="20.100000000000001" customHeight="1" x14ac:dyDescent="0.3">
      <c r="A19" s="55" t="s">
        <v>36</v>
      </c>
      <c r="B19" s="56" t="s">
        <v>36</v>
      </c>
      <c r="C19" s="57">
        <v>23</v>
      </c>
      <c r="D19" s="20" t="s">
        <v>65</v>
      </c>
      <c r="E19" s="21" t="s">
        <v>6</v>
      </c>
      <c r="F19" s="21" t="s">
        <v>94</v>
      </c>
      <c r="G19" s="22">
        <v>27.86</v>
      </c>
      <c r="H19" s="23"/>
      <c r="I19" s="24">
        <v>23.15</v>
      </c>
      <c r="J19" s="23"/>
      <c r="K19" s="24">
        <v>25.8</v>
      </c>
      <c r="L19" s="23"/>
      <c r="M19" s="24">
        <v>25.47</v>
      </c>
      <c r="N19" s="23"/>
      <c r="O19" s="24">
        <v>28.46</v>
      </c>
      <c r="P19" s="23"/>
      <c r="Q19" s="24">
        <v>5.61</v>
      </c>
      <c r="R19" s="23"/>
      <c r="S19" s="24">
        <v>29.47</v>
      </c>
      <c r="T19" s="23"/>
      <c r="U19" s="24">
        <v>34.64</v>
      </c>
      <c r="V19" s="23"/>
      <c r="W19" s="24">
        <v>26.99</v>
      </c>
      <c r="X19" s="23"/>
      <c r="Y19" s="24">
        <v>28.77</v>
      </c>
      <c r="Z19" s="23"/>
      <c r="AA19" s="72">
        <v>42.65</v>
      </c>
      <c r="AB19" s="72" t="s">
        <v>17</v>
      </c>
      <c r="AC19" s="24">
        <v>66.17</v>
      </c>
      <c r="AD19" s="23" t="s">
        <v>56</v>
      </c>
      <c r="AE19" s="30">
        <f t="shared" si="0"/>
        <v>365.04</v>
      </c>
      <c r="AF19" s="26">
        <v>2</v>
      </c>
      <c r="AG19" s="26">
        <v>16</v>
      </c>
      <c r="AH19" s="31">
        <f>AE19*0.93</f>
        <v>339.48720000000003</v>
      </c>
      <c r="AI19" s="26">
        <v>16</v>
      </c>
      <c r="AJ19" s="26">
        <v>9</v>
      </c>
    </row>
    <row r="20" spans="1:36" s="3" customFormat="1" ht="20.100000000000001" customHeight="1" x14ac:dyDescent="0.3">
      <c r="A20" s="55" t="s">
        <v>2</v>
      </c>
      <c r="B20" s="56" t="s">
        <v>2</v>
      </c>
      <c r="C20" s="57">
        <v>6</v>
      </c>
      <c r="D20" s="20" t="s">
        <v>79</v>
      </c>
      <c r="E20" s="21" t="s">
        <v>131</v>
      </c>
      <c r="F20" s="21" t="s">
        <v>119</v>
      </c>
      <c r="G20" s="22">
        <v>27.43</v>
      </c>
      <c r="H20" s="23"/>
      <c r="I20" s="24">
        <v>19.920000000000002</v>
      </c>
      <c r="J20" s="23"/>
      <c r="K20" s="24">
        <v>26.41</v>
      </c>
      <c r="L20" s="23"/>
      <c r="M20" s="24">
        <v>26.48</v>
      </c>
      <c r="N20" s="23"/>
      <c r="O20" s="24">
        <v>29.7</v>
      </c>
      <c r="P20" s="23"/>
      <c r="Q20" s="24">
        <v>6.47</v>
      </c>
      <c r="R20" s="23"/>
      <c r="S20" s="24">
        <v>33.369999999999997</v>
      </c>
      <c r="T20" s="23" t="s">
        <v>17</v>
      </c>
      <c r="U20" s="24">
        <v>47.44</v>
      </c>
      <c r="V20" s="23" t="s">
        <v>17</v>
      </c>
      <c r="W20" s="24">
        <v>27.68</v>
      </c>
      <c r="X20" s="23"/>
      <c r="Y20" s="24">
        <v>26.21</v>
      </c>
      <c r="Z20" s="23"/>
      <c r="AA20" s="72">
        <v>38.32</v>
      </c>
      <c r="AB20" s="72"/>
      <c r="AC20" s="24">
        <v>52.63</v>
      </c>
      <c r="AD20" s="23"/>
      <c r="AE20" s="30">
        <f t="shared" si="0"/>
        <v>362.06</v>
      </c>
      <c r="AF20" s="26">
        <v>6</v>
      </c>
      <c r="AG20" s="26">
        <v>15</v>
      </c>
      <c r="AH20" s="31">
        <f>AE20*0.95</f>
        <v>343.95699999999999</v>
      </c>
      <c r="AI20" s="26">
        <v>17</v>
      </c>
      <c r="AJ20" s="26">
        <v>1</v>
      </c>
    </row>
    <row r="21" spans="1:36" s="3" customFormat="1" ht="20.100000000000001" customHeight="1" x14ac:dyDescent="0.3">
      <c r="A21" s="55" t="s">
        <v>4</v>
      </c>
      <c r="B21" s="56" t="s">
        <v>4</v>
      </c>
      <c r="C21" s="57">
        <v>19</v>
      </c>
      <c r="D21" s="20" t="s">
        <v>66</v>
      </c>
      <c r="E21" s="21" t="s">
        <v>57</v>
      </c>
      <c r="F21" s="21" t="s">
        <v>124</v>
      </c>
      <c r="G21" s="22">
        <v>28.87</v>
      </c>
      <c r="H21" s="23"/>
      <c r="I21" s="24">
        <v>22.51</v>
      </c>
      <c r="J21" s="23"/>
      <c r="K21" s="24">
        <v>33</v>
      </c>
      <c r="L21" s="23" t="s">
        <v>56</v>
      </c>
      <c r="M21" s="24">
        <v>32.54</v>
      </c>
      <c r="N21" s="23"/>
      <c r="O21" s="24">
        <v>30.05</v>
      </c>
      <c r="P21" s="23"/>
      <c r="Q21" s="24">
        <v>6.23</v>
      </c>
      <c r="R21" s="23"/>
      <c r="S21" s="24">
        <v>32.58</v>
      </c>
      <c r="T21" s="23"/>
      <c r="U21" s="24">
        <v>42.1</v>
      </c>
      <c r="V21" s="23"/>
      <c r="W21" s="24">
        <v>30.5</v>
      </c>
      <c r="X21" s="23"/>
      <c r="Y21" s="24">
        <v>29.39</v>
      </c>
      <c r="Z21" s="23"/>
      <c r="AA21" s="72">
        <v>41.52</v>
      </c>
      <c r="AB21" s="72"/>
      <c r="AC21" s="24">
        <v>54.15</v>
      </c>
      <c r="AD21" s="23"/>
      <c r="AE21" s="30">
        <f t="shared" si="0"/>
        <v>383.43999999999994</v>
      </c>
      <c r="AF21" s="26">
        <v>1</v>
      </c>
      <c r="AG21" s="26">
        <v>22</v>
      </c>
      <c r="AH21" s="31">
        <f>AE21*0.9</f>
        <v>345.09599999999995</v>
      </c>
      <c r="AI21" s="26">
        <v>18</v>
      </c>
      <c r="AJ21" s="26">
        <v>9</v>
      </c>
    </row>
    <row r="22" spans="1:36" s="3" customFormat="1" ht="20.100000000000001" customHeight="1" x14ac:dyDescent="0.3">
      <c r="A22" s="55" t="s">
        <v>36</v>
      </c>
      <c r="B22" s="56" t="s">
        <v>36</v>
      </c>
      <c r="C22" s="57">
        <v>16</v>
      </c>
      <c r="D22" s="20" t="s">
        <v>87</v>
      </c>
      <c r="E22" s="21" t="s">
        <v>88</v>
      </c>
      <c r="F22" s="21" t="s">
        <v>123</v>
      </c>
      <c r="G22" s="22">
        <v>28.18</v>
      </c>
      <c r="H22" s="23"/>
      <c r="I22" s="24">
        <v>20.64</v>
      </c>
      <c r="J22" s="23"/>
      <c r="K22" s="24">
        <v>25.73</v>
      </c>
      <c r="L22" s="23"/>
      <c r="M22" s="24">
        <v>30.98</v>
      </c>
      <c r="N22" s="23"/>
      <c r="O22" s="24">
        <v>30.65</v>
      </c>
      <c r="P22" s="23"/>
      <c r="Q22" s="24">
        <v>5.23</v>
      </c>
      <c r="R22" s="23"/>
      <c r="S22" s="24">
        <v>30.73</v>
      </c>
      <c r="T22" s="23"/>
      <c r="U22" s="24">
        <v>35.159999999999997</v>
      </c>
      <c r="V22" s="23"/>
      <c r="W22" s="24">
        <v>41.83</v>
      </c>
      <c r="X22" s="23" t="s">
        <v>56</v>
      </c>
      <c r="Y22" s="24">
        <v>33.03</v>
      </c>
      <c r="Z22" s="23" t="s">
        <v>17</v>
      </c>
      <c r="AA22" s="72">
        <v>42.46</v>
      </c>
      <c r="AB22" s="72" t="s">
        <v>158</v>
      </c>
      <c r="AC22" s="24">
        <v>46.91</v>
      </c>
      <c r="AD22" s="23"/>
      <c r="AE22" s="30">
        <f t="shared" si="0"/>
        <v>371.53</v>
      </c>
      <c r="AF22" s="26">
        <v>3</v>
      </c>
      <c r="AG22" s="26">
        <v>20</v>
      </c>
      <c r="AH22" s="31">
        <f>AE22*0.93</f>
        <v>345.52289999999999</v>
      </c>
      <c r="AI22" s="26">
        <v>19</v>
      </c>
      <c r="AJ22" s="26"/>
    </row>
    <row r="23" spans="1:36" s="3" customFormat="1" ht="20.100000000000001" customHeight="1" x14ac:dyDescent="0.3">
      <c r="A23" s="55" t="s">
        <v>4</v>
      </c>
      <c r="B23" s="56" t="s">
        <v>4</v>
      </c>
      <c r="C23" s="57">
        <v>21</v>
      </c>
      <c r="D23" s="20" t="s">
        <v>92</v>
      </c>
      <c r="E23" s="21" t="s">
        <v>57</v>
      </c>
      <c r="F23" s="21" t="s">
        <v>124</v>
      </c>
      <c r="G23" s="22">
        <v>27.95</v>
      </c>
      <c r="H23" s="23"/>
      <c r="I23" s="24">
        <v>19.440000000000001</v>
      </c>
      <c r="J23" s="23"/>
      <c r="K23" s="24">
        <v>26.52</v>
      </c>
      <c r="L23" s="23"/>
      <c r="M23" s="24">
        <v>26.87</v>
      </c>
      <c r="N23" s="23"/>
      <c r="O23" s="24">
        <v>31.22</v>
      </c>
      <c r="P23" s="23"/>
      <c r="Q23" s="24">
        <v>5.14</v>
      </c>
      <c r="R23" s="23"/>
      <c r="S23" s="24">
        <v>30.21</v>
      </c>
      <c r="T23" s="23"/>
      <c r="U23" s="24">
        <v>54.53</v>
      </c>
      <c r="V23" s="23" t="s">
        <v>56</v>
      </c>
      <c r="W23" s="24">
        <v>27.4</v>
      </c>
      <c r="X23" s="23"/>
      <c r="Y23" s="24">
        <v>41.4</v>
      </c>
      <c r="Z23" s="23" t="s">
        <v>158</v>
      </c>
      <c r="AA23" s="72">
        <v>38.57</v>
      </c>
      <c r="AB23" s="72"/>
      <c r="AC23" s="24">
        <v>57.66</v>
      </c>
      <c r="AD23" s="23"/>
      <c r="AE23" s="30">
        <f t="shared" si="0"/>
        <v>386.90999999999997</v>
      </c>
      <c r="AF23" s="26">
        <v>2</v>
      </c>
      <c r="AG23" s="26">
        <v>23</v>
      </c>
      <c r="AH23" s="31">
        <f>AE23*0.9</f>
        <v>348.21899999999999</v>
      </c>
      <c r="AI23" s="26">
        <v>20</v>
      </c>
      <c r="AJ23" s="26">
        <v>6</v>
      </c>
    </row>
    <row r="24" spans="1:36" s="3" customFormat="1" ht="20.100000000000001" customHeight="1" x14ac:dyDescent="0.3">
      <c r="A24" s="55" t="s">
        <v>2</v>
      </c>
      <c r="B24" s="56" t="s">
        <v>2</v>
      </c>
      <c r="C24" s="57">
        <v>10</v>
      </c>
      <c r="D24" s="20" t="s">
        <v>83</v>
      </c>
      <c r="E24" s="21" t="s">
        <v>131</v>
      </c>
      <c r="F24" s="21" t="s">
        <v>119</v>
      </c>
      <c r="G24" s="22">
        <v>26.5</v>
      </c>
      <c r="H24" s="23"/>
      <c r="I24" s="24">
        <v>19.57</v>
      </c>
      <c r="J24" s="23"/>
      <c r="K24" s="24">
        <v>35.840000000000003</v>
      </c>
      <c r="L24" s="23" t="s">
        <v>56</v>
      </c>
      <c r="M24" s="24">
        <v>25.21</v>
      </c>
      <c r="N24" s="23"/>
      <c r="O24" s="24">
        <v>29.27</v>
      </c>
      <c r="P24" s="23"/>
      <c r="Q24" s="24">
        <v>5.44</v>
      </c>
      <c r="R24" s="23"/>
      <c r="S24" s="24">
        <v>30.43</v>
      </c>
      <c r="T24" s="23"/>
      <c r="U24" s="24">
        <v>55.74</v>
      </c>
      <c r="V24" s="23" t="s">
        <v>56</v>
      </c>
      <c r="W24" s="24">
        <v>25.78</v>
      </c>
      <c r="X24" s="23"/>
      <c r="Y24" s="24">
        <v>25.48</v>
      </c>
      <c r="Z24" s="23"/>
      <c r="AA24" s="72">
        <v>42.66</v>
      </c>
      <c r="AB24" s="72"/>
      <c r="AC24" s="24">
        <v>48.56</v>
      </c>
      <c r="AD24" s="23"/>
      <c r="AE24" s="30">
        <f t="shared" si="0"/>
        <v>370.48000000000008</v>
      </c>
      <c r="AF24" s="26">
        <v>7</v>
      </c>
      <c r="AG24" s="26">
        <v>19</v>
      </c>
      <c r="AH24" s="31">
        <f>AE24*0.95</f>
        <v>351.95600000000007</v>
      </c>
      <c r="AI24" s="26">
        <v>21</v>
      </c>
      <c r="AJ24" s="26"/>
    </row>
    <row r="25" spans="1:36" s="3" customFormat="1" ht="20.100000000000001" customHeight="1" x14ac:dyDescent="0.3">
      <c r="A25" s="55" t="s">
        <v>36</v>
      </c>
      <c r="B25" s="56" t="s">
        <v>36</v>
      </c>
      <c r="C25" s="57">
        <v>24</v>
      </c>
      <c r="D25" s="20" t="s">
        <v>95</v>
      </c>
      <c r="E25" s="21" t="s">
        <v>132</v>
      </c>
      <c r="F25" s="21" t="s">
        <v>96</v>
      </c>
      <c r="G25" s="22">
        <v>27.71</v>
      </c>
      <c r="H25" s="23"/>
      <c r="I25" s="24">
        <v>24.78</v>
      </c>
      <c r="J25" s="23"/>
      <c r="K25" s="24">
        <v>38.75</v>
      </c>
      <c r="L25" s="23" t="s">
        <v>56</v>
      </c>
      <c r="M25" s="24">
        <v>27.31</v>
      </c>
      <c r="N25" s="23"/>
      <c r="O25" s="24">
        <v>30.47</v>
      </c>
      <c r="P25" s="23"/>
      <c r="Q25" s="24">
        <v>7.13</v>
      </c>
      <c r="R25" s="23"/>
      <c r="S25" s="24">
        <v>30.22</v>
      </c>
      <c r="T25" s="23"/>
      <c r="U25" s="24">
        <v>37.79</v>
      </c>
      <c r="V25" s="23"/>
      <c r="W25" s="24">
        <v>28.91</v>
      </c>
      <c r="X25" s="23"/>
      <c r="Y25" s="24">
        <v>33.770000000000003</v>
      </c>
      <c r="Z25" s="23" t="s">
        <v>56</v>
      </c>
      <c r="AA25" s="72">
        <v>39.61</v>
      </c>
      <c r="AB25" s="72"/>
      <c r="AC25" s="24">
        <v>52.04</v>
      </c>
      <c r="AD25" s="23"/>
      <c r="AE25" s="30">
        <f t="shared" si="0"/>
        <v>378.49</v>
      </c>
      <c r="AF25" s="26">
        <v>4</v>
      </c>
      <c r="AG25" s="26">
        <v>21</v>
      </c>
      <c r="AH25" s="31">
        <f>AE25*0.93</f>
        <v>351.9957</v>
      </c>
      <c r="AI25" s="26">
        <v>22</v>
      </c>
      <c r="AJ25" s="26">
        <v>6</v>
      </c>
    </row>
    <row r="26" spans="1:36" s="3" customFormat="1" ht="20.100000000000001" customHeight="1" x14ac:dyDescent="0.3">
      <c r="A26" s="55" t="s">
        <v>36</v>
      </c>
      <c r="B26" s="56" t="s">
        <v>36</v>
      </c>
      <c r="C26" s="57">
        <v>28</v>
      </c>
      <c r="D26" s="20" t="s">
        <v>102</v>
      </c>
      <c r="E26" s="21" t="s">
        <v>130</v>
      </c>
      <c r="F26" s="21" t="s">
        <v>103</v>
      </c>
      <c r="G26" s="22">
        <v>27.14</v>
      </c>
      <c r="H26" s="23"/>
      <c r="I26" s="24">
        <v>23.47</v>
      </c>
      <c r="J26" s="23"/>
      <c r="K26" s="24">
        <v>26.03</v>
      </c>
      <c r="L26" s="23"/>
      <c r="M26" s="24">
        <v>29.23</v>
      </c>
      <c r="N26" s="23"/>
      <c r="O26" s="24">
        <v>36.61</v>
      </c>
      <c r="P26" s="23" t="s">
        <v>56</v>
      </c>
      <c r="Q26" s="24">
        <v>7.06</v>
      </c>
      <c r="R26" s="23"/>
      <c r="S26" s="24">
        <v>30.81</v>
      </c>
      <c r="T26" s="23"/>
      <c r="U26" s="24">
        <v>40.98</v>
      </c>
      <c r="V26" s="23"/>
      <c r="W26" s="24">
        <v>30.09</v>
      </c>
      <c r="X26" s="23"/>
      <c r="Y26" s="24">
        <v>33.770000000000003</v>
      </c>
      <c r="Z26" s="23" t="s">
        <v>56</v>
      </c>
      <c r="AA26" s="72">
        <v>42.03</v>
      </c>
      <c r="AB26" s="72"/>
      <c r="AC26" s="24">
        <v>61.17</v>
      </c>
      <c r="AD26" s="23"/>
      <c r="AE26" s="30">
        <f t="shared" si="0"/>
        <v>388.39000000000004</v>
      </c>
      <c r="AF26" s="26">
        <v>5</v>
      </c>
      <c r="AG26" s="26">
        <v>24</v>
      </c>
      <c r="AH26" s="31">
        <f>AE26*0.93</f>
        <v>361.20270000000005</v>
      </c>
      <c r="AI26" s="26">
        <v>23</v>
      </c>
      <c r="AJ26" s="26">
        <v>4</v>
      </c>
    </row>
    <row r="27" spans="1:36" s="3" customFormat="1" ht="20.100000000000001" customHeight="1" x14ac:dyDescent="0.3">
      <c r="A27" s="58" t="s">
        <v>17</v>
      </c>
      <c r="B27" s="59" t="s">
        <v>17</v>
      </c>
      <c r="C27" s="57">
        <v>42</v>
      </c>
      <c r="D27" s="20" t="s">
        <v>118</v>
      </c>
      <c r="E27" s="21" t="s">
        <v>59</v>
      </c>
      <c r="F27" s="21" t="s">
        <v>127</v>
      </c>
      <c r="G27" s="22">
        <v>28.02</v>
      </c>
      <c r="H27" s="23"/>
      <c r="I27" s="24">
        <v>19.920000000000002</v>
      </c>
      <c r="J27" s="23"/>
      <c r="K27" s="24">
        <v>27</v>
      </c>
      <c r="L27" s="23"/>
      <c r="M27" s="24">
        <v>25.88</v>
      </c>
      <c r="N27" s="23"/>
      <c r="O27" s="24">
        <v>29.15</v>
      </c>
      <c r="P27" s="23"/>
      <c r="Q27" s="24">
        <v>4.3600000000000003</v>
      </c>
      <c r="R27" s="23"/>
      <c r="S27" s="24">
        <v>28.87</v>
      </c>
      <c r="T27" s="23"/>
      <c r="U27" s="24">
        <v>50.81</v>
      </c>
      <c r="V27" s="23"/>
      <c r="W27" s="24">
        <v>26.25</v>
      </c>
      <c r="X27" s="23"/>
      <c r="Y27" s="24">
        <v>26.94</v>
      </c>
      <c r="Z27" s="23"/>
      <c r="AA27" s="72">
        <v>45.36</v>
      </c>
      <c r="AB27" s="72" t="s">
        <v>43</v>
      </c>
      <c r="AC27" s="24">
        <v>54.53</v>
      </c>
      <c r="AD27" s="23" t="s">
        <v>43</v>
      </c>
      <c r="AE27" s="30">
        <f t="shared" si="0"/>
        <v>367.09000000000003</v>
      </c>
      <c r="AF27" s="26">
        <v>5</v>
      </c>
      <c r="AG27" s="26">
        <v>17</v>
      </c>
      <c r="AH27" s="31">
        <f>AE27*1</f>
        <v>367.09000000000003</v>
      </c>
      <c r="AI27" s="26">
        <v>24</v>
      </c>
      <c r="AJ27" s="26"/>
    </row>
    <row r="28" spans="1:36" s="3" customFormat="1" ht="20.100000000000001" customHeight="1" x14ac:dyDescent="0.3">
      <c r="A28" s="55" t="s">
        <v>2</v>
      </c>
      <c r="B28" s="56" t="s">
        <v>2</v>
      </c>
      <c r="C28" s="57">
        <v>2</v>
      </c>
      <c r="D28" s="20" t="s">
        <v>73</v>
      </c>
      <c r="E28" s="21" t="s">
        <v>130</v>
      </c>
      <c r="F28" s="21" t="s">
        <v>49</v>
      </c>
      <c r="G28" s="22">
        <v>28.35</v>
      </c>
      <c r="H28" s="23"/>
      <c r="I28" s="24">
        <v>21.82</v>
      </c>
      <c r="J28" s="23"/>
      <c r="K28" s="24">
        <v>27.51</v>
      </c>
      <c r="L28" s="23"/>
      <c r="M28" s="24">
        <v>28.31</v>
      </c>
      <c r="N28" s="23"/>
      <c r="O28" s="24">
        <v>34.700000000000003</v>
      </c>
      <c r="P28" s="23" t="s">
        <v>56</v>
      </c>
      <c r="Q28" s="24">
        <v>6.59</v>
      </c>
      <c r="R28" s="23"/>
      <c r="S28" s="24">
        <v>30.59</v>
      </c>
      <c r="T28" s="23"/>
      <c r="U28" s="24">
        <v>50.74</v>
      </c>
      <c r="V28" s="23"/>
      <c r="W28" s="24">
        <v>35.31</v>
      </c>
      <c r="X28" s="23"/>
      <c r="Y28" s="24">
        <v>27.97</v>
      </c>
      <c r="Z28" s="23"/>
      <c r="AA28" s="72">
        <v>49.16</v>
      </c>
      <c r="AB28" s="72"/>
      <c r="AC28" s="24">
        <v>57.63</v>
      </c>
      <c r="AD28" s="23" t="s">
        <v>56</v>
      </c>
      <c r="AE28" s="30">
        <f t="shared" si="0"/>
        <v>398.67999999999995</v>
      </c>
      <c r="AF28" s="26">
        <v>8</v>
      </c>
      <c r="AG28" s="26">
        <v>25</v>
      </c>
      <c r="AH28" s="31">
        <f>AE28*0.95</f>
        <v>378.74599999999992</v>
      </c>
      <c r="AI28" s="26">
        <v>25</v>
      </c>
      <c r="AJ28" s="26"/>
    </row>
    <row r="29" spans="1:36" s="3" customFormat="1" ht="20.100000000000001" customHeight="1" x14ac:dyDescent="0.3">
      <c r="A29" s="55" t="s">
        <v>36</v>
      </c>
      <c r="B29" s="56" t="s">
        <v>36</v>
      </c>
      <c r="C29" s="57">
        <v>27</v>
      </c>
      <c r="D29" s="20" t="s">
        <v>100</v>
      </c>
      <c r="E29" s="76" t="s">
        <v>130</v>
      </c>
      <c r="F29" s="21" t="s">
        <v>101</v>
      </c>
      <c r="G29" s="22">
        <v>26.92</v>
      </c>
      <c r="H29" s="23"/>
      <c r="I29" s="24">
        <v>22.13</v>
      </c>
      <c r="J29" s="23"/>
      <c r="K29" s="24">
        <v>26.97</v>
      </c>
      <c r="L29" s="23"/>
      <c r="M29" s="24">
        <v>26.97</v>
      </c>
      <c r="N29" s="23"/>
      <c r="O29" s="24">
        <v>31.34</v>
      </c>
      <c r="P29" s="23"/>
      <c r="Q29" s="24">
        <v>7.67</v>
      </c>
      <c r="R29" s="23"/>
      <c r="S29" s="24">
        <v>35.14</v>
      </c>
      <c r="T29" s="23"/>
      <c r="U29" s="24">
        <v>50.68</v>
      </c>
      <c r="V29" s="23"/>
      <c r="W29" s="24">
        <v>36.83</v>
      </c>
      <c r="X29" s="23"/>
      <c r="Y29" s="24">
        <v>33.770000000000003</v>
      </c>
      <c r="Z29" s="23" t="s">
        <v>56</v>
      </c>
      <c r="AA29" s="72">
        <v>49.62</v>
      </c>
      <c r="AB29" s="72"/>
      <c r="AC29" s="24">
        <v>60.19</v>
      </c>
      <c r="AD29" s="23"/>
      <c r="AE29" s="30">
        <f t="shared" si="0"/>
        <v>408.22999999999996</v>
      </c>
      <c r="AF29" s="26">
        <v>6</v>
      </c>
      <c r="AG29" s="26">
        <v>26</v>
      </c>
      <c r="AH29" s="31">
        <f>AE29*0.93</f>
        <v>379.65389999999996</v>
      </c>
      <c r="AI29" s="26">
        <v>26</v>
      </c>
      <c r="AJ29" s="26">
        <v>3</v>
      </c>
    </row>
    <row r="30" spans="1:36" s="3" customFormat="1" ht="20.100000000000001" customHeight="1" x14ac:dyDescent="0.3">
      <c r="A30" s="55" t="s">
        <v>36</v>
      </c>
      <c r="B30" s="56" t="s">
        <v>36</v>
      </c>
      <c r="C30" s="57">
        <v>22</v>
      </c>
      <c r="D30" s="20" t="s">
        <v>93</v>
      </c>
      <c r="E30" s="21" t="s">
        <v>47</v>
      </c>
      <c r="F30" s="21" t="s">
        <v>50</v>
      </c>
      <c r="G30" s="22">
        <v>31.54</v>
      </c>
      <c r="H30" s="23"/>
      <c r="I30" s="24">
        <v>25.37</v>
      </c>
      <c r="J30" s="23"/>
      <c r="K30" s="24">
        <v>29.74</v>
      </c>
      <c r="L30" s="23"/>
      <c r="M30" s="24">
        <v>27.84</v>
      </c>
      <c r="N30" s="23"/>
      <c r="O30" s="24">
        <v>31.61</v>
      </c>
      <c r="P30" s="23"/>
      <c r="Q30" s="24">
        <v>6.47</v>
      </c>
      <c r="R30" s="23"/>
      <c r="S30" s="24">
        <v>32.15</v>
      </c>
      <c r="T30" s="23"/>
      <c r="U30" s="24">
        <v>43.66</v>
      </c>
      <c r="V30" s="23"/>
      <c r="W30" s="24">
        <v>33.090000000000003</v>
      </c>
      <c r="X30" s="23"/>
      <c r="Y30" s="24">
        <v>33.770000000000003</v>
      </c>
      <c r="Z30" s="23" t="s">
        <v>56</v>
      </c>
      <c r="AA30" s="72">
        <v>48.89</v>
      </c>
      <c r="AB30" s="72"/>
      <c r="AC30" s="24">
        <v>66.17</v>
      </c>
      <c r="AD30" s="23" t="s">
        <v>56</v>
      </c>
      <c r="AE30" s="30">
        <f t="shared" si="0"/>
        <v>410.3</v>
      </c>
      <c r="AF30" s="26">
        <v>7</v>
      </c>
      <c r="AG30" s="26">
        <v>27</v>
      </c>
      <c r="AH30" s="31">
        <f>AE30*0.93</f>
        <v>381.57900000000001</v>
      </c>
      <c r="AI30" s="26">
        <v>27</v>
      </c>
      <c r="AJ30" s="26">
        <v>2</v>
      </c>
    </row>
    <row r="31" spans="1:36" s="3" customFormat="1" ht="20.100000000000001" customHeight="1" x14ac:dyDescent="0.3">
      <c r="A31" s="55" t="s">
        <v>2</v>
      </c>
      <c r="B31" s="56" t="s">
        <v>51</v>
      </c>
      <c r="C31" s="57">
        <v>15</v>
      </c>
      <c r="D31" s="20" t="s">
        <v>86</v>
      </c>
      <c r="E31" s="21" t="s">
        <v>59</v>
      </c>
      <c r="F31" s="21" t="s">
        <v>122</v>
      </c>
      <c r="G31" s="22">
        <v>26.8</v>
      </c>
      <c r="H31" s="23"/>
      <c r="I31" s="24">
        <v>21.43</v>
      </c>
      <c r="J31" s="23"/>
      <c r="K31" s="24">
        <v>29.35</v>
      </c>
      <c r="L31" s="23"/>
      <c r="M31" s="24">
        <v>28.04</v>
      </c>
      <c r="N31" s="23"/>
      <c r="O31" s="24">
        <v>30.41</v>
      </c>
      <c r="P31" s="23"/>
      <c r="Q31" s="24">
        <v>7</v>
      </c>
      <c r="R31" s="23"/>
      <c r="S31" s="24">
        <v>32.5</v>
      </c>
      <c r="T31" s="23"/>
      <c r="U31" s="24">
        <v>47.95</v>
      </c>
      <c r="V31" s="23"/>
      <c r="W31" s="24">
        <v>36.450000000000003</v>
      </c>
      <c r="X31" s="23"/>
      <c r="Y31" s="24">
        <v>40.43</v>
      </c>
      <c r="Z31" s="23" t="s">
        <v>56</v>
      </c>
      <c r="AA31" s="72">
        <v>50.79</v>
      </c>
      <c r="AB31" s="72"/>
      <c r="AC31" s="24">
        <v>73.25</v>
      </c>
      <c r="AD31" s="23" t="s">
        <v>56</v>
      </c>
      <c r="AE31" s="30">
        <f t="shared" si="0"/>
        <v>424.40000000000003</v>
      </c>
      <c r="AF31" s="26">
        <v>2</v>
      </c>
      <c r="AG31" s="26">
        <v>28</v>
      </c>
      <c r="AH31" s="31">
        <f>AE31*0.95</f>
        <v>403.18</v>
      </c>
      <c r="AI31" s="26">
        <v>28</v>
      </c>
      <c r="AJ31" s="26"/>
    </row>
    <row r="32" spans="1:36" s="3" customFormat="1" ht="20.100000000000001" customHeight="1" x14ac:dyDescent="0.3">
      <c r="A32" s="55" t="s">
        <v>2</v>
      </c>
      <c r="B32" s="56" t="s">
        <v>51</v>
      </c>
      <c r="C32" s="57">
        <v>14</v>
      </c>
      <c r="D32" s="20" t="s">
        <v>62</v>
      </c>
      <c r="E32" s="21" t="s">
        <v>6</v>
      </c>
      <c r="F32" s="21" t="s">
        <v>49</v>
      </c>
      <c r="G32" s="22">
        <v>30.29</v>
      </c>
      <c r="H32" s="23"/>
      <c r="I32" s="24">
        <v>23.44</v>
      </c>
      <c r="J32" s="23"/>
      <c r="K32" s="24">
        <v>30.15</v>
      </c>
      <c r="L32" s="23"/>
      <c r="M32" s="24">
        <v>28.02</v>
      </c>
      <c r="N32" s="23"/>
      <c r="O32" s="24">
        <v>30.69</v>
      </c>
      <c r="P32" s="23"/>
      <c r="Q32" s="24">
        <v>7.09</v>
      </c>
      <c r="R32" s="23"/>
      <c r="S32" s="24">
        <v>36.130000000000003</v>
      </c>
      <c r="T32" s="23"/>
      <c r="U32" s="24">
        <v>54.2</v>
      </c>
      <c r="V32" s="23"/>
      <c r="W32" s="24">
        <v>38.630000000000003</v>
      </c>
      <c r="X32" s="23" t="s">
        <v>17</v>
      </c>
      <c r="Y32" s="24">
        <v>28.74</v>
      </c>
      <c r="Z32" s="23"/>
      <c r="AA32" s="72">
        <v>54.36</v>
      </c>
      <c r="AB32" s="72"/>
      <c r="AC32" s="24">
        <v>68.25</v>
      </c>
      <c r="AD32" s="23"/>
      <c r="AE32" s="30">
        <f t="shared" si="0"/>
        <v>429.99</v>
      </c>
      <c r="AF32" s="26">
        <v>3</v>
      </c>
      <c r="AG32" s="26">
        <v>30</v>
      </c>
      <c r="AH32" s="31">
        <f>AE32*0.95</f>
        <v>408.4905</v>
      </c>
      <c r="AI32" s="26">
        <v>29</v>
      </c>
      <c r="AJ32" s="26">
        <v>9</v>
      </c>
    </row>
    <row r="33" spans="1:36" s="3" customFormat="1" ht="20.100000000000001" customHeight="1" x14ac:dyDescent="0.3">
      <c r="A33" s="55" t="s">
        <v>2</v>
      </c>
      <c r="B33" s="56" t="s">
        <v>2</v>
      </c>
      <c r="C33" s="57">
        <v>7</v>
      </c>
      <c r="D33" s="20" t="s">
        <v>80</v>
      </c>
      <c r="E33" s="21" t="s">
        <v>54</v>
      </c>
      <c r="F33" s="21" t="s">
        <v>81</v>
      </c>
      <c r="G33" s="22">
        <v>35.479999999999997</v>
      </c>
      <c r="H33" s="23"/>
      <c r="I33" s="24">
        <v>22.62</v>
      </c>
      <c r="J33" s="23"/>
      <c r="K33" s="24">
        <v>30.84</v>
      </c>
      <c r="L33" s="23"/>
      <c r="M33" s="24">
        <v>29.1</v>
      </c>
      <c r="N33" s="23"/>
      <c r="O33" s="24">
        <v>34.700000000000003</v>
      </c>
      <c r="P33" s="23" t="s">
        <v>56</v>
      </c>
      <c r="Q33" s="24">
        <v>5.59</v>
      </c>
      <c r="R33" s="23"/>
      <c r="S33" s="24">
        <v>50.08</v>
      </c>
      <c r="T33" s="23" t="s">
        <v>158</v>
      </c>
      <c r="U33" s="24">
        <v>55.74</v>
      </c>
      <c r="V33" s="23" t="s">
        <v>56</v>
      </c>
      <c r="W33" s="24">
        <v>32.97</v>
      </c>
      <c r="X33" s="23"/>
      <c r="Y33" s="24">
        <v>31.71</v>
      </c>
      <c r="Z33" s="23"/>
      <c r="AA33" s="72">
        <v>46.93</v>
      </c>
      <c r="AB33" s="72"/>
      <c r="AC33" s="24">
        <v>57.63</v>
      </c>
      <c r="AD33" s="23" t="s">
        <v>56</v>
      </c>
      <c r="AE33" s="30">
        <f t="shared" si="0"/>
        <v>433.39</v>
      </c>
      <c r="AF33" s="26">
        <v>9</v>
      </c>
      <c r="AG33" s="26">
        <v>31</v>
      </c>
      <c r="AH33" s="31">
        <f>AE33*0.95</f>
        <v>411.72049999999996</v>
      </c>
      <c r="AI33" s="26">
        <v>30</v>
      </c>
      <c r="AJ33" s="26"/>
    </row>
    <row r="34" spans="1:36" s="3" customFormat="1" ht="20.100000000000001" customHeight="1" x14ac:dyDescent="0.3">
      <c r="A34" s="55" t="s">
        <v>37</v>
      </c>
      <c r="B34" s="56" t="s">
        <v>37</v>
      </c>
      <c r="C34" s="57">
        <v>31</v>
      </c>
      <c r="D34" s="20" t="s">
        <v>63</v>
      </c>
      <c r="E34" s="21" t="s">
        <v>57</v>
      </c>
      <c r="F34" s="21" t="s">
        <v>64</v>
      </c>
      <c r="G34" s="22">
        <v>30.14</v>
      </c>
      <c r="H34" s="23"/>
      <c r="I34" s="24">
        <v>28.56</v>
      </c>
      <c r="J34" s="23" t="s">
        <v>56</v>
      </c>
      <c r="K34" s="24">
        <v>31.02</v>
      </c>
      <c r="L34" s="23"/>
      <c r="M34" s="24">
        <v>29.11</v>
      </c>
      <c r="N34" s="23"/>
      <c r="O34" s="24">
        <v>40.590000000000003</v>
      </c>
      <c r="P34" s="23"/>
      <c r="Q34" s="24">
        <v>8.42</v>
      </c>
      <c r="R34" s="23"/>
      <c r="S34" s="24">
        <v>35.68</v>
      </c>
      <c r="T34" s="23"/>
      <c r="U34" s="24">
        <v>67.75</v>
      </c>
      <c r="V34" s="23"/>
      <c r="W34" s="24">
        <v>41.25</v>
      </c>
      <c r="X34" s="23"/>
      <c r="Y34" s="24">
        <v>33.22</v>
      </c>
      <c r="Z34" s="23" t="s">
        <v>56</v>
      </c>
      <c r="AA34" s="72">
        <v>55.96</v>
      </c>
      <c r="AB34" s="72"/>
      <c r="AC34" s="24">
        <v>80.680000000000007</v>
      </c>
      <c r="AD34" s="23"/>
      <c r="AE34" s="30">
        <f t="shared" si="0"/>
        <v>482.38</v>
      </c>
      <c r="AF34" s="26">
        <v>2</v>
      </c>
      <c r="AG34" s="26">
        <v>33</v>
      </c>
      <c r="AH34" s="31">
        <f>AE34*0.86</f>
        <v>414.84679999999997</v>
      </c>
      <c r="AI34" s="26">
        <v>31</v>
      </c>
      <c r="AJ34" s="26">
        <v>6</v>
      </c>
    </row>
    <row r="35" spans="1:36" s="3" customFormat="1" ht="20.100000000000001" customHeight="1" x14ac:dyDescent="0.3">
      <c r="A35" s="55" t="s">
        <v>17</v>
      </c>
      <c r="B35" s="56" t="s">
        <v>41</v>
      </c>
      <c r="C35" s="57">
        <v>37</v>
      </c>
      <c r="D35" s="20" t="s">
        <v>112</v>
      </c>
      <c r="E35" s="21" t="s">
        <v>133</v>
      </c>
      <c r="F35" s="21" t="s">
        <v>113</v>
      </c>
      <c r="G35" s="22">
        <v>31.5</v>
      </c>
      <c r="H35" s="23"/>
      <c r="I35" s="24">
        <v>28.72</v>
      </c>
      <c r="J35" s="23"/>
      <c r="K35" s="24">
        <v>32.229999999999997</v>
      </c>
      <c r="L35" s="23" t="s">
        <v>56</v>
      </c>
      <c r="M35" s="24">
        <v>28.56</v>
      </c>
      <c r="N35" s="23"/>
      <c r="O35" s="24">
        <v>33.44</v>
      </c>
      <c r="P35" s="23"/>
      <c r="Q35" s="24">
        <v>5.51</v>
      </c>
      <c r="R35" s="23"/>
      <c r="S35" s="24">
        <v>32.729999999999997</v>
      </c>
      <c r="T35" s="23"/>
      <c r="U35" s="24">
        <v>52.82</v>
      </c>
      <c r="V35" s="23" t="s">
        <v>56</v>
      </c>
      <c r="W35" s="24">
        <v>31.92</v>
      </c>
      <c r="X35" s="23" t="s">
        <v>56</v>
      </c>
      <c r="Y35" s="24">
        <v>27.61</v>
      </c>
      <c r="Z35" s="23"/>
      <c r="AA35" s="72">
        <v>71.900000000000006</v>
      </c>
      <c r="AB35" s="72"/>
      <c r="AC35" s="24">
        <v>48.41</v>
      </c>
      <c r="AD35" s="23" t="s">
        <v>56</v>
      </c>
      <c r="AE35" s="30">
        <f t="shared" si="0"/>
        <v>425.34999999999991</v>
      </c>
      <c r="AF35" s="26">
        <v>4</v>
      </c>
      <c r="AG35" s="26">
        <v>29</v>
      </c>
      <c r="AH35" s="31">
        <f>AE35*1</f>
        <v>425.34999999999991</v>
      </c>
      <c r="AI35" s="26">
        <v>32</v>
      </c>
      <c r="AJ35" s="26"/>
    </row>
    <row r="36" spans="1:36" s="3" customFormat="1" ht="20.100000000000001" customHeight="1" x14ac:dyDescent="0.25">
      <c r="A36" s="55" t="s">
        <v>36</v>
      </c>
      <c r="B36" s="56" t="s">
        <v>36</v>
      </c>
      <c r="C36" s="57">
        <v>25</v>
      </c>
      <c r="D36" s="28" t="s">
        <v>97</v>
      </c>
      <c r="E36" s="21" t="s">
        <v>47</v>
      </c>
      <c r="F36" s="21" t="s">
        <v>50</v>
      </c>
      <c r="G36" s="22">
        <v>29.02</v>
      </c>
      <c r="H36" s="23"/>
      <c r="I36" s="24">
        <v>23.2</v>
      </c>
      <c r="J36" s="23"/>
      <c r="K36" s="24">
        <v>30.17</v>
      </c>
      <c r="L36" s="23"/>
      <c r="M36" s="24">
        <v>27.63</v>
      </c>
      <c r="N36" s="23"/>
      <c r="O36" s="24">
        <v>36.61</v>
      </c>
      <c r="P36" s="23" t="s">
        <v>56</v>
      </c>
      <c r="Q36" s="24">
        <v>8.41</v>
      </c>
      <c r="R36" s="23"/>
      <c r="S36" s="24">
        <v>40.14</v>
      </c>
      <c r="T36" s="23" t="s">
        <v>56</v>
      </c>
      <c r="U36" s="24">
        <v>56.9</v>
      </c>
      <c r="V36" s="23" t="s">
        <v>17</v>
      </c>
      <c r="W36" s="24">
        <v>49.26</v>
      </c>
      <c r="X36" s="23" t="s">
        <v>160</v>
      </c>
      <c r="Y36" s="24">
        <v>39.020000000000003</v>
      </c>
      <c r="Z36" s="23" t="s">
        <v>162</v>
      </c>
      <c r="AA36" s="72">
        <v>51.3</v>
      </c>
      <c r="AB36" s="72"/>
      <c r="AC36" s="24">
        <v>66.17</v>
      </c>
      <c r="AD36" s="23" t="s">
        <v>56</v>
      </c>
      <c r="AE36" s="30">
        <f t="shared" si="0"/>
        <v>457.83000000000004</v>
      </c>
      <c r="AF36" s="26">
        <v>8</v>
      </c>
      <c r="AG36" s="26">
        <v>32</v>
      </c>
      <c r="AH36" s="31">
        <f>AE36*0.93</f>
        <v>425.78190000000006</v>
      </c>
      <c r="AI36" s="26">
        <v>33</v>
      </c>
      <c r="AJ36" s="26">
        <v>1</v>
      </c>
    </row>
    <row r="37" spans="1:36" s="3" customFormat="1" ht="20.100000000000001" customHeight="1" x14ac:dyDescent="0.3">
      <c r="A37" s="55" t="s">
        <v>4</v>
      </c>
      <c r="B37" s="56" t="s">
        <v>4</v>
      </c>
      <c r="C37" s="57">
        <v>17</v>
      </c>
      <c r="D37" s="20" t="s">
        <v>89</v>
      </c>
      <c r="E37" s="21" t="s">
        <v>57</v>
      </c>
      <c r="F37" s="21" t="s">
        <v>124</v>
      </c>
      <c r="G37" s="22">
        <v>32.630000000000003</v>
      </c>
      <c r="H37" s="23"/>
      <c r="I37" s="24">
        <v>30.96</v>
      </c>
      <c r="J37" s="23"/>
      <c r="K37" s="24">
        <v>28</v>
      </c>
      <c r="L37" s="23"/>
      <c r="M37" s="24">
        <v>39.630000000000003</v>
      </c>
      <c r="N37" s="23"/>
      <c r="O37" s="24">
        <v>47.46</v>
      </c>
      <c r="P37" s="23" t="s">
        <v>17</v>
      </c>
      <c r="Q37" s="24">
        <v>6.99</v>
      </c>
      <c r="R37" s="23"/>
      <c r="S37" s="24">
        <v>33.67</v>
      </c>
      <c r="T37" s="23"/>
      <c r="U37" s="24">
        <v>49.53</v>
      </c>
      <c r="V37" s="23"/>
      <c r="W37" s="24">
        <v>47.08</v>
      </c>
      <c r="X37" s="23" t="s">
        <v>17</v>
      </c>
      <c r="Y37" s="24">
        <v>38.9</v>
      </c>
      <c r="Z37" s="23" t="s">
        <v>17</v>
      </c>
      <c r="AA37" s="72">
        <v>49.06</v>
      </c>
      <c r="AB37" s="72"/>
      <c r="AC37" s="24">
        <v>80</v>
      </c>
      <c r="AD37" s="23"/>
      <c r="AE37" s="30">
        <f t="shared" si="0"/>
        <v>483.90999999999997</v>
      </c>
      <c r="AF37" s="26">
        <v>3</v>
      </c>
      <c r="AG37" s="26">
        <v>34</v>
      </c>
      <c r="AH37" s="31">
        <f>AE37*0.9</f>
        <v>435.51900000000001</v>
      </c>
      <c r="AI37" s="26">
        <v>34</v>
      </c>
      <c r="AJ37" s="26">
        <v>4</v>
      </c>
    </row>
    <row r="38" spans="1:36" s="3" customFormat="1" ht="20.100000000000001" customHeight="1" x14ac:dyDescent="0.3">
      <c r="A38" s="55" t="s">
        <v>36</v>
      </c>
      <c r="B38" s="56" t="s">
        <v>51</v>
      </c>
      <c r="C38" s="57">
        <v>26</v>
      </c>
      <c r="D38" s="20" t="s">
        <v>98</v>
      </c>
      <c r="E38" s="21" t="s">
        <v>129</v>
      </c>
      <c r="F38" s="21" t="s">
        <v>99</v>
      </c>
      <c r="G38" s="22">
        <v>32.96</v>
      </c>
      <c r="H38" s="23"/>
      <c r="I38" s="24">
        <v>26.2</v>
      </c>
      <c r="J38" s="23"/>
      <c r="K38" s="24">
        <v>33.35</v>
      </c>
      <c r="L38" s="23"/>
      <c r="M38" s="24">
        <v>33.08</v>
      </c>
      <c r="N38" s="23"/>
      <c r="O38" s="24">
        <v>43.76</v>
      </c>
      <c r="P38" s="23"/>
      <c r="Q38" s="24">
        <v>7.99</v>
      </c>
      <c r="R38" s="23"/>
      <c r="S38" s="24">
        <v>46.66</v>
      </c>
      <c r="T38" s="23"/>
      <c r="U38" s="24">
        <v>63.29</v>
      </c>
      <c r="V38" s="23"/>
      <c r="W38" s="24">
        <v>38.549999999999997</v>
      </c>
      <c r="X38" s="23"/>
      <c r="Y38" s="24">
        <v>35.43</v>
      </c>
      <c r="Z38" s="23"/>
      <c r="AA38" s="72">
        <v>54.61</v>
      </c>
      <c r="AB38" s="72"/>
      <c r="AC38" s="24">
        <v>73.25</v>
      </c>
      <c r="AD38" s="23" t="s">
        <v>56</v>
      </c>
      <c r="AE38" s="30">
        <f t="shared" si="0"/>
        <v>489.13000000000005</v>
      </c>
      <c r="AF38" s="26">
        <v>4</v>
      </c>
      <c r="AG38" s="26">
        <v>35</v>
      </c>
      <c r="AH38" s="31">
        <f t="shared" ref="AH38:AH43" si="1">AE38*0.93</f>
        <v>454.89090000000004</v>
      </c>
      <c r="AI38" s="26">
        <v>35</v>
      </c>
      <c r="AJ38" s="26"/>
    </row>
    <row r="39" spans="1:36" s="3" customFormat="1" ht="20.100000000000001" customHeight="1" x14ac:dyDescent="0.3">
      <c r="A39" s="55" t="s">
        <v>36</v>
      </c>
      <c r="B39" s="56" t="s">
        <v>42</v>
      </c>
      <c r="C39" s="57">
        <v>29</v>
      </c>
      <c r="D39" s="20" t="s">
        <v>104</v>
      </c>
      <c r="E39" s="21" t="s">
        <v>129</v>
      </c>
      <c r="F39" s="21" t="s">
        <v>99</v>
      </c>
      <c r="G39" s="22">
        <v>29.21</v>
      </c>
      <c r="H39" s="23"/>
      <c r="I39" s="24">
        <v>25.35</v>
      </c>
      <c r="J39" s="23"/>
      <c r="K39" s="24">
        <v>28.24</v>
      </c>
      <c r="L39" s="23"/>
      <c r="M39" s="24">
        <v>28.1</v>
      </c>
      <c r="N39" s="23"/>
      <c r="O39" s="24">
        <v>71.55</v>
      </c>
      <c r="P39" s="23"/>
      <c r="Q39" s="24">
        <v>6.28</v>
      </c>
      <c r="R39" s="23"/>
      <c r="S39" s="24">
        <v>33.69</v>
      </c>
      <c r="T39" s="23"/>
      <c r="U39" s="24">
        <v>47.37</v>
      </c>
      <c r="V39" s="23"/>
      <c r="W39" s="24">
        <v>45.3</v>
      </c>
      <c r="X39" s="23"/>
      <c r="Y39" s="24">
        <v>38.89</v>
      </c>
      <c r="Z39" s="23" t="s">
        <v>56</v>
      </c>
      <c r="AA39" s="72">
        <v>58.21</v>
      </c>
      <c r="AB39" s="72"/>
      <c r="AC39" s="24">
        <v>89.39</v>
      </c>
      <c r="AD39" s="23" t="s">
        <v>56</v>
      </c>
      <c r="AE39" s="30">
        <f t="shared" si="0"/>
        <v>501.57999999999993</v>
      </c>
      <c r="AF39" s="26">
        <v>1</v>
      </c>
      <c r="AG39" s="26">
        <v>36</v>
      </c>
      <c r="AH39" s="31">
        <f t="shared" si="1"/>
        <v>466.46939999999995</v>
      </c>
      <c r="AI39" s="26">
        <v>36</v>
      </c>
      <c r="AJ39" s="26"/>
    </row>
    <row r="40" spans="1:36" s="3" customFormat="1" ht="20.100000000000001" customHeight="1" x14ac:dyDescent="0.3">
      <c r="A40" s="55" t="s">
        <v>36</v>
      </c>
      <c r="B40" s="56" t="s">
        <v>42</v>
      </c>
      <c r="C40" s="57">
        <v>18</v>
      </c>
      <c r="D40" s="20" t="s">
        <v>90</v>
      </c>
      <c r="E40" s="21" t="s">
        <v>88</v>
      </c>
      <c r="F40" s="21" t="s">
        <v>123</v>
      </c>
      <c r="G40" s="22">
        <v>33.880000000000003</v>
      </c>
      <c r="H40" s="23"/>
      <c r="I40" s="24">
        <v>23.47</v>
      </c>
      <c r="J40" s="23"/>
      <c r="K40" s="24">
        <v>32.229999999999997</v>
      </c>
      <c r="L40" s="23"/>
      <c r="M40" s="24">
        <v>29.13</v>
      </c>
      <c r="N40" s="23"/>
      <c r="O40" s="24">
        <v>35.93</v>
      </c>
      <c r="P40" s="23"/>
      <c r="Q40" s="24">
        <v>6.75</v>
      </c>
      <c r="R40" s="23"/>
      <c r="S40" s="24">
        <v>41.15</v>
      </c>
      <c r="T40" s="23"/>
      <c r="U40" s="24">
        <v>60.73</v>
      </c>
      <c r="V40" s="23"/>
      <c r="W40" s="24">
        <v>37.58</v>
      </c>
      <c r="X40" s="23"/>
      <c r="Y40" s="24">
        <v>33.450000000000003</v>
      </c>
      <c r="Z40" s="23"/>
      <c r="AA40" s="72">
        <v>114.93</v>
      </c>
      <c r="AB40" s="72"/>
      <c r="AC40" s="24">
        <v>84.39</v>
      </c>
      <c r="AD40" s="23"/>
      <c r="AE40" s="30">
        <f t="shared" si="0"/>
        <v>533.62</v>
      </c>
      <c r="AF40" s="26">
        <v>2</v>
      </c>
      <c r="AG40" s="26">
        <v>37</v>
      </c>
      <c r="AH40" s="31">
        <f t="shared" si="1"/>
        <v>496.26660000000004</v>
      </c>
      <c r="AI40" s="26">
        <v>37</v>
      </c>
      <c r="AJ40" s="26"/>
    </row>
    <row r="41" spans="1:36" s="3" customFormat="1" ht="20.100000000000001" customHeight="1" x14ac:dyDescent="0.3">
      <c r="A41" s="55" t="s">
        <v>36</v>
      </c>
      <c r="B41" s="56" t="s">
        <v>42</v>
      </c>
      <c r="C41" s="57">
        <v>30</v>
      </c>
      <c r="D41" s="20" t="s">
        <v>105</v>
      </c>
      <c r="E41" s="21" t="s">
        <v>132</v>
      </c>
      <c r="F41" s="21" t="s">
        <v>96</v>
      </c>
      <c r="G41" s="22">
        <v>32.68</v>
      </c>
      <c r="H41" s="23"/>
      <c r="I41" s="24">
        <v>26.29</v>
      </c>
      <c r="J41" s="23"/>
      <c r="K41" s="24">
        <v>31.43</v>
      </c>
      <c r="L41" s="23"/>
      <c r="M41" s="24">
        <v>28.87</v>
      </c>
      <c r="N41" s="23"/>
      <c r="O41" s="24">
        <v>71.86</v>
      </c>
      <c r="P41" s="23" t="s">
        <v>56</v>
      </c>
      <c r="Q41" s="24">
        <v>7.76</v>
      </c>
      <c r="R41" s="23"/>
      <c r="S41" s="24">
        <v>51.65</v>
      </c>
      <c r="T41" s="23" t="s">
        <v>158</v>
      </c>
      <c r="U41" s="24">
        <v>89.35</v>
      </c>
      <c r="V41" s="23" t="s">
        <v>17</v>
      </c>
      <c r="W41" s="24">
        <v>50.3</v>
      </c>
      <c r="X41" s="23" t="s">
        <v>56</v>
      </c>
      <c r="Y41" s="24">
        <v>33.89</v>
      </c>
      <c r="Z41" s="23"/>
      <c r="AA41" s="72">
        <v>81.81</v>
      </c>
      <c r="AB41" s="72"/>
      <c r="AC41" s="24">
        <v>75.989999999999995</v>
      </c>
      <c r="AD41" s="23"/>
      <c r="AE41" s="30">
        <f t="shared" si="0"/>
        <v>581.88</v>
      </c>
      <c r="AF41" s="26">
        <v>3</v>
      </c>
      <c r="AG41" s="26">
        <v>38</v>
      </c>
      <c r="AH41" s="31">
        <f t="shared" si="1"/>
        <v>541.14840000000004</v>
      </c>
      <c r="AI41" s="26">
        <v>38</v>
      </c>
      <c r="AJ41" s="26">
        <v>9</v>
      </c>
    </row>
    <row r="42" spans="1:36" s="3" customFormat="1" ht="20.100000000000001" customHeight="1" x14ac:dyDescent="0.3">
      <c r="A42" s="55" t="s">
        <v>36</v>
      </c>
      <c r="B42" s="56" t="s">
        <v>36</v>
      </c>
      <c r="C42" s="57">
        <v>33</v>
      </c>
      <c r="D42" s="20" t="s">
        <v>107</v>
      </c>
      <c r="E42" s="21" t="s">
        <v>57</v>
      </c>
      <c r="F42" s="21" t="s">
        <v>126</v>
      </c>
      <c r="G42" s="22">
        <v>36.93</v>
      </c>
      <c r="H42" s="23"/>
      <c r="I42" s="24">
        <v>28.36</v>
      </c>
      <c r="J42" s="23"/>
      <c r="K42" s="24">
        <v>33.75</v>
      </c>
      <c r="L42" s="23"/>
      <c r="M42" s="24">
        <v>34.53</v>
      </c>
      <c r="N42" s="23"/>
      <c r="O42" s="24">
        <v>36.61</v>
      </c>
      <c r="P42" s="23" t="s">
        <v>56</v>
      </c>
      <c r="Q42" s="24">
        <v>7.21</v>
      </c>
      <c r="R42" s="23"/>
      <c r="S42" s="24">
        <v>85.21</v>
      </c>
      <c r="T42" s="23" t="s">
        <v>159</v>
      </c>
      <c r="U42" s="24">
        <v>55.68</v>
      </c>
      <c r="V42" s="23" t="s">
        <v>56</v>
      </c>
      <c r="W42" s="24">
        <v>58.92</v>
      </c>
      <c r="X42" s="23" t="s">
        <v>161</v>
      </c>
      <c r="Y42" s="24">
        <v>33.770000000000003</v>
      </c>
      <c r="Z42" s="23" t="s">
        <v>56</v>
      </c>
      <c r="AA42" s="72">
        <v>128.1</v>
      </c>
      <c r="AB42" s="72" t="s">
        <v>17</v>
      </c>
      <c r="AC42" s="24">
        <v>66.17</v>
      </c>
      <c r="AD42" s="23" t="s">
        <v>56</v>
      </c>
      <c r="AE42" s="30">
        <f t="shared" si="0"/>
        <v>605.24</v>
      </c>
      <c r="AF42" s="26">
        <v>9</v>
      </c>
      <c r="AG42" s="26">
        <v>39</v>
      </c>
      <c r="AH42" s="31">
        <f t="shared" si="1"/>
        <v>562.8732</v>
      </c>
      <c r="AI42" s="26">
        <v>39</v>
      </c>
      <c r="AJ42" s="26"/>
    </row>
    <row r="43" spans="1:36" s="3" customFormat="1" ht="19.5" x14ac:dyDescent="0.3">
      <c r="A43" s="55" t="s">
        <v>36</v>
      </c>
      <c r="B43" s="56" t="s">
        <v>42</v>
      </c>
      <c r="C43" s="57">
        <v>20</v>
      </c>
      <c r="D43" s="20" t="s">
        <v>91</v>
      </c>
      <c r="E43" s="21" t="s">
        <v>88</v>
      </c>
      <c r="F43" s="21" t="s">
        <v>123</v>
      </c>
      <c r="G43" s="22">
        <v>57.87</v>
      </c>
      <c r="H43" s="23"/>
      <c r="I43" s="24">
        <v>37.72</v>
      </c>
      <c r="J43" s="23"/>
      <c r="K43" s="24">
        <v>46.52</v>
      </c>
      <c r="L43" s="23"/>
      <c r="M43" s="24">
        <v>36.25</v>
      </c>
      <c r="N43" s="23"/>
      <c r="O43" s="24">
        <v>49.66</v>
      </c>
      <c r="P43" s="23"/>
      <c r="Q43" s="24">
        <v>9.39</v>
      </c>
      <c r="R43" s="23"/>
      <c r="S43" s="24">
        <v>46.15</v>
      </c>
      <c r="T43" s="23" t="s">
        <v>56</v>
      </c>
      <c r="U43" s="24">
        <v>87.84</v>
      </c>
      <c r="V43" s="23"/>
      <c r="W43" s="24">
        <v>73.19</v>
      </c>
      <c r="X43" s="23" t="s">
        <v>17</v>
      </c>
      <c r="Y43" s="24">
        <v>61.01</v>
      </c>
      <c r="Z43" s="23" t="s">
        <v>17</v>
      </c>
      <c r="AA43" s="72">
        <v>116.42</v>
      </c>
      <c r="AB43" s="72" t="s">
        <v>163</v>
      </c>
      <c r="AC43" s="24">
        <v>89.39</v>
      </c>
      <c r="AD43" s="23" t="s">
        <v>56</v>
      </c>
      <c r="AE43" s="30">
        <f t="shared" si="0"/>
        <v>711.41</v>
      </c>
      <c r="AF43" s="26">
        <v>4</v>
      </c>
      <c r="AG43" s="26">
        <v>40</v>
      </c>
      <c r="AH43" s="31">
        <f t="shared" si="1"/>
        <v>661.61130000000003</v>
      </c>
      <c r="AI43" s="26">
        <v>40</v>
      </c>
      <c r="AJ43" s="26"/>
    </row>
    <row r="44" spans="1:36" s="3" customFormat="1" ht="20.25" thickBot="1" x14ac:dyDescent="0.35">
      <c r="A44" s="104" t="s">
        <v>2</v>
      </c>
      <c r="B44" s="105" t="s">
        <v>42</v>
      </c>
      <c r="C44" s="106">
        <v>11</v>
      </c>
      <c r="D44" s="80" t="s">
        <v>84</v>
      </c>
      <c r="E44" s="81" t="s">
        <v>59</v>
      </c>
      <c r="F44" s="81" t="s">
        <v>121</v>
      </c>
      <c r="G44" s="82">
        <v>40.1</v>
      </c>
      <c r="H44" s="83"/>
      <c r="I44" s="84">
        <v>28.14</v>
      </c>
      <c r="J44" s="83"/>
      <c r="K44" s="84">
        <v>51.52</v>
      </c>
      <c r="L44" s="83" t="s">
        <v>56</v>
      </c>
      <c r="M44" s="84">
        <v>43.13</v>
      </c>
      <c r="N44" s="83"/>
      <c r="O44" s="84">
        <v>88.58</v>
      </c>
      <c r="P44" s="83" t="s">
        <v>17</v>
      </c>
      <c r="Q44" s="84">
        <v>9</v>
      </c>
      <c r="R44" s="83"/>
      <c r="S44" s="84">
        <v>51.15</v>
      </c>
      <c r="T44" s="83" t="s">
        <v>43</v>
      </c>
      <c r="U44" s="84">
        <v>97.84</v>
      </c>
      <c r="V44" s="83" t="s">
        <v>43</v>
      </c>
      <c r="W44" s="84">
        <v>55.3</v>
      </c>
      <c r="X44" s="83" t="s">
        <v>43</v>
      </c>
      <c r="Y44" s="84">
        <v>43.89</v>
      </c>
      <c r="Z44" s="83" t="s">
        <v>43</v>
      </c>
      <c r="AA44" s="85">
        <v>124.93</v>
      </c>
      <c r="AB44" s="85" t="s">
        <v>43</v>
      </c>
      <c r="AC44" s="84">
        <v>94.39</v>
      </c>
      <c r="AD44" s="83" t="s">
        <v>43</v>
      </c>
      <c r="AE44" s="88">
        <f t="shared" si="0"/>
        <v>727.97</v>
      </c>
      <c r="AF44" s="62">
        <v>5</v>
      </c>
      <c r="AG44" s="62">
        <v>41</v>
      </c>
      <c r="AH44" s="89">
        <f>AE44*0.95</f>
        <v>691.57150000000001</v>
      </c>
      <c r="AI44" s="62">
        <v>41</v>
      </c>
      <c r="AJ44" s="62"/>
    </row>
    <row r="45" spans="1:36" s="3" customFormat="1" ht="18.75" x14ac:dyDescent="0.25">
      <c r="A45" s="34"/>
      <c r="B45" s="34"/>
      <c r="C45" s="34"/>
      <c r="D45" s="34"/>
      <c r="E45" s="34"/>
      <c r="F45" s="34"/>
      <c r="G45" s="35"/>
      <c r="H45" s="35"/>
      <c r="I45" s="35"/>
      <c r="J45" s="35"/>
      <c r="K45" s="35"/>
      <c r="L45" s="35"/>
      <c r="M45" s="35"/>
      <c r="N45" s="35"/>
      <c r="O45" s="35"/>
      <c r="P45" s="35"/>
      <c r="Q45" s="35"/>
      <c r="R45" s="35"/>
      <c r="S45" s="35"/>
      <c r="T45" s="35"/>
      <c r="U45" s="35"/>
      <c r="V45" s="35"/>
      <c r="W45" s="35"/>
      <c r="X45" s="35"/>
      <c r="Y45" s="35"/>
      <c r="Z45" s="35"/>
      <c r="AA45" s="35"/>
      <c r="AB45" s="35"/>
      <c r="AC45" s="35"/>
      <c r="AD45" s="35"/>
      <c r="AE45" s="36"/>
      <c r="AF45" s="34"/>
      <c r="AG45" s="34"/>
      <c r="AH45" s="34" t="s">
        <v>39</v>
      </c>
      <c r="AI45" s="34"/>
      <c r="AJ45" s="37"/>
    </row>
    <row r="46" spans="1:36" s="3" customFormat="1" ht="18.75" x14ac:dyDescent="0.25">
      <c r="A46" s="36" t="s">
        <v>18</v>
      </c>
      <c r="B46" s="36"/>
      <c r="C46" s="36"/>
      <c r="D46" s="37"/>
      <c r="E46" s="36" t="s">
        <v>19</v>
      </c>
      <c r="F46" s="34"/>
      <c r="G46" s="64"/>
      <c r="H46" s="64"/>
      <c r="I46" s="64"/>
      <c r="J46" s="64"/>
      <c r="K46" s="64"/>
      <c r="L46" s="64"/>
      <c r="M46" s="64"/>
      <c r="N46" s="64"/>
      <c r="O46" s="64"/>
      <c r="P46" s="64"/>
      <c r="Q46" s="64"/>
      <c r="R46" s="64"/>
      <c r="S46" s="64"/>
      <c r="T46" s="64"/>
      <c r="U46" s="64"/>
      <c r="V46" s="64"/>
      <c r="W46" s="64"/>
      <c r="X46" s="64"/>
      <c r="Y46" s="64"/>
      <c r="Z46" s="64"/>
      <c r="AA46" s="64"/>
      <c r="AB46" s="64"/>
      <c r="AC46" s="64"/>
      <c r="AD46" s="64"/>
      <c r="AE46" s="36"/>
      <c r="AF46" s="34"/>
      <c r="AG46" s="34"/>
      <c r="AH46" s="34"/>
      <c r="AI46" s="34"/>
      <c r="AJ46" s="37"/>
    </row>
    <row r="47" spans="1:36" s="3" customFormat="1" ht="18.75" x14ac:dyDescent="0.25">
      <c r="A47" s="64"/>
      <c r="B47" s="64"/>
      <c r="C47" s="64"/>
      <c r="E47" s="36" t="s">
        <v>20</v>
      </c>
      <c r="F47" s="3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row>
    <row r="48" spans="1:36" s="3" customFormat="1" ht="18.75" customHeight="1" x14ac:dyDescent="0.25">
      <c r="A48" s="36"/>
      <c r="B48" s="64"/>
      <c r="C48" s="64"/>
      <c r="E48" s="36" t="s">
        <v>21</v>
      </c>
      <c r="F48" s="3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row>
    <row r="49" spans="1:36" s="3" customFormat="1" ht="18.75" customHeight="1" x14ac:dyDescent="0.25">
      <c r="A49" s="36"/>
      <c r="B49" s="64"/>
      <c r="C49" s="64"/>
      <c r="E49" s="39" t="s">
        <v>35</v>
      </c>
      <c r="F49" s="3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row>
    <row r="50" spans="1:36" s="3" customFormat="1" ht="18.75" x14ac:dyDescent="0.25">
      <c r="A50" s="36"/>
      <c r="B50" s="64"/>
      <c r="C50" s="64"/>
      <c r="D50" s="39"/>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row>
    <row r="51" spans="1:36" s="42" customFormat="1" ht="19.5" x14ac:dyDescent="0.3">
      <c r="A51" s="40" t="s">
        <v>44</v>
      </c>
      <c r="B51" s="41"/>
      <c r="C51" s="41"/>
      <c r="D51" s="41"/>
      <c r="E51" s="41"/>
      <c r="F51" s="41"/>
      <c r="G51" s="41"/>
      <c r="I51" s="41"/>
      <c r="J51" s="41"/>
      <c r="K51" s="41"/>
      <c r="L51" s="41"/>
      <c r="M51" s="41"/>
      <c r="N51" s="41"/>
      <c r="O51" s="41"/>
      <c r="P51" s="41"/>
      <c r="Q51" s="41"/>
      <c r="R51" s="41"/>
      <c r="S51" s="41"/>
      <c r="T51" s="41"/>
      <c r="U51" s="41"/>
      <c r="V51" s="41"/>
      <c r="W51" s="41"/>
      <c r="X51" s="41"/>
      <c r="Y51" s="41"/>
      <c r="Z51" s="41"/>
      <c r="AA51" s="41"/>
      <c r="AB51" s="41"/>
      <c r="AC51" s="41"/>
      <c r="AD51" s="41"/>
      <c r="AE51" s="41"/>
      <c r="AF51" s="43"/>
      <c r="AG51" s="43"/>
      <c r="AH51" s="43"/>
      <c r="AI51" s="43"/>
    </row>
    <row r="52" spans="1:36" s="3" customFormat="1" ht="18.75" x14ac:dyDescent="0.25">
      <c r="A52" s="40" t="s">
        <v>48</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43"/>
      <c r="AG52" s="34"/>
      <c r="AH52" s="34"/>
      <c r="AI52" s="34"/>
    </row>
    <row r="53" spans="1:36" s="3" customFormat="1" ht="18.75" x14ac:dyDescent="0.25">
      <c r="A53" s="44" t="s">
        <v>61</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43"/>
      <c r="AG53" s="34"/>
      <c r="AH53" s="34"/>
      <c r="AI53" s="34"/>
    </row>
    <row r="54" spans="1:36" s="3" customFormat="1" ht="18.75" x14ac:dyDescent="0.25">
      <c r="A54" s="36"/>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43"/>
      <c r="AG54" s="34"/>
      <c r="AH54" s="34"/>
      <c r="AI54" s="34"/>
    </row>
    <row r="55" spans="1:36" s="3" customFormat="1" ht="18.75" x14ac:dyDescent="0.25">
      <c r="A55" s="45" t="s">
        <v>164</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34"/>
      <c r="AG55" s="34"/>
      <c r="AH55" s="34"/>
      <c r="AI55" s="34"/>
    </row>
    <row r="56" spans="1:36" s="3" customFormat="1" ht="18.75" x14ac:dyDescent="0.25">
      <c r="A56" s="45" t="s">
        <v>165</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34"/>
      <c r="AG56" s="34"/>
      <c r="AH56" s="34"/>
      <c r="AI56" s="34"/>
    </row>
    <row r="57" spans="1:36" s="3" customFormat="1" ht="18.75" x14ac:dyDescent="0.25">
      <c r="A57" s="45" t="s">
        <v>40</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34"/>
      <c r="AG57" s="34"/>
      <c r="AH57" s="34"/>
      <c r="AI57" s="34"/>
    </row>
    <row r="58" spans="1:36" s="3" customFormat="1" ht="18.75" x14ac:dyDescent="0.25">
      <c r="A58" s="36"/>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34"/>
      <c r="AG58" s="34"/>
      <c r="AH58" s="34"/>
      <c r="AI58" s="34"/>
    </row>
    <row r="59" spans="1:36" s="3" customFormat="1" ht="18.75" x14ac:dyDescent="0.25">
      <c r="A59" s="40" t="s">
        <v>22</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34"/>
      <c r="AG59" s="34"/>
      <c r="AH59" s="34"/>
      <c r="AI59" s="34"/>
    </row>
    <row r="60" spans="1:36" s="3" customFormat="1" ht="18.75" x14ac:dyDescent="0.25">
      <c r="A60" s="40"/>
      <c r="B60" s="64"/>
      <c r="C60" s="64" t="s">
        <v>23</v>
      </c>
      <c r="D60" s="64"/>
      <c r="E60" s="64"/>
      <c r="F60" s="64"/>
      <c r="G60" s="64"/>
      <c r="H60" s="64"/>
      <c r="I60" s="46" t="s">
        <v>24</v>
      </c>
      <c r="J60" s="64"/>
      <c r="K60" s="64"/>
      <c r="L60" s="64"/>
      <c r="M60" s="64"/>
      <c r="N60" s="64"/>
      <c r="O60" s="64"/>
      <c r="P60" s="64"/>
      <c r="Q60" s="64"/>
      <c r="R60" s="64"/>
      <c r="S60" s="64"/>
      <c r="T60" s="64"/>
      <c r="U60" s="64"/>
      <c r="V60" s="64"/>
      <c r="W60" s="64"/>
      <c r="X60" s="64"/>
      <c r="Y60" s="64"/>
      <c r="Z60" s="64"/>
      <c r="AA60" s="64"/>
      <c r="AB60" s="64"/>
      <c r="AC60" s="64"/>
      <c r="AD60" s="64"/>
      <c r="AE60" s="64"/>
      <c r="AF60" s="34"/>
      <c r="AG60" s="34"/>
      <c r="AH60" s="34"/>
      <c r="AI60" s="34"/>
    </row>
    <row r="61" spans="1:36" s="3" customFormat="1" ht="18.75" x14ac:dyDescent="0.25">
      <c r="A61" s="40"/>
      <c r="B61" s="64"/>
      <c r="C61" s="64" t="s">
        <v>25</v>
      </c>
      <c r="D61" s="64"/>
      <c r="E61" s="64"/>
      <c r="F61" s="64"/>
      <c r="G61" s="64"/>
      <c r="H61" s="64"/>
      <c r="I61" s="65" t="s">
        <v>26</v>
      </c>
      <c r="J61" s="64"/>
      <c r="K61" s="64"/>
      <c r="L61" s="64"/>
      <c r="M61" s="64"/>
      <c r="N61" s="64"/>
      <c r="O61" s="64"/>
      <c r="P61" s="64"/>
      <c r="Q61" s="64"/>
      <c r="R61" s="64"/>
      <c r="S61" s="64"/>
      <c r="T61" s="64"/>
      <c r="U61" s="64"/>
      <c r="V61" s="64"/>
      <c r="W61" s="64"/>
      <c r="X61" s="64"/>
      <c r="Y61" s="64"/>
      <c r="Z61" s="64"/>
      <c r="AA61" s="64"/>
      <c r="AB61" s="64"/>
      <c r="AC61" s="64"/>
      <c r="AD61" s="64"/>
      <c r="AE61" s="64"/>
      <c r="AF61" s="34"/>
      <c r="AG61" s="34"/>
      <c r="AH61" s="34"/>
      <c r="AI61" s="34"/>
    </row>
    <row r="62" spans="1:36" s="3" customFormat="1" ht="18.75" x14ac:dyDescent="0.25">
      <c r="A62" s="110" t="s">
        <v>27</v>
      </c>
      <c r="B62" s="110"/>
      <c r="C62" s="110"/>
      <c r="D62" s="110"/>
      <c r="E62" s="110"/>
      <c r="F62" s="110"/>
      <c r="G62" s="110"/>
      <c r="H62" s="110"/>
      <c r="I62" s="111" t="s">
        <v>28</v>
      </c>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34"/>
      <c r="AH62" s="34"/>
      <c r="AI62" s="34"/>
    </row>
    <row r="63" spans="1:36" ht="18.75" x14ac:dyDescent="0.25">
      <c r="A63" s="110" t="s">
        <v>29</v>
      </c>
      <c r="B63" s="110"/>
      <c r="C63" s="110"/>
      <c r="D63" s="110"/>
      <c r="E63" s="110"/>
      <c r="F63" s="110"/>
      <c r="G63" s="110"/>
      <c r="H63" s="110"/>
      <c r="I63" s="111" t="s">
        <v>30</v>
      </c>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64"/>
      <c r="AH63" s="64"/>
      <c r="AI63" s="64"/>
      <c r="AJ63" s="3"/>
    </row>
    <row r="64" spans="1:36" s="3" customFormat="1" ht="18.75" x14ac:dyDescent="0.25">
      <c r="A64" s="110" t="s">
        <v>31</v>
      </c>
      <c r="B64" s="110"/>
      <c r="C64" s="110"/>
      <c r="D64" s="110"/>
      <c r="E64" s="110"/>
      <c r="F64" s="110"/>
      <c r="G64" s="110"/>
      <c r="H64" s="110"/>
      <c r="I64" s="111" t="s">
        <v>32</v>
      </c>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64"/>
      <c r="AH64" s="64"/>
      <c r="AI64" s="64"/>
    </row>
    <row r="65" spans="1:36" s="3" customFormat="1" ht="18.75" x14ac:dyDescent="0.25">
      <c r="A65" s="39"/>
      <c r="B65" s="39"/>
      <c r="C65" s="39"/>
      <c r="D65" s="39"/>
      <c r="E65" s="39"/>
      <c r="F65" s="39"/>
      <c r="G65" s="39"/>
      <c r="H65" s="39"/>
      <c r="I65" s="39"/>
      <c r="J65" s="64"/>
      <c r="K65" s="64"/>
      <c r="L65" s="64"/>
      <c r="M65" s="64"/>
      <c r="N65" s="64"/>
      <c r="O65" s="64"/>
      <c r="P65" s="64"/>
      <c r="Q65" s="64"/>
      <c r="R65" s="64"/>
      <c r="S65" s="64"/>
      <c r="T65" s="64"/>
      <c r="U65" s="64"/>
      <c r="V65" s="64"/>
      <c r="W65" s="64"/>
      <c r="X65" s="64"/>
      <c r="Y65" s="64"/>
      <c r="Z65" s="64"/>
      <c r="AA65" s="64"/>
      <c r="AB65" s="64"/>
      <c r="AC65" s="64"/>
      <c r="AD65" s="64"/>
      <c r="AE65" s="64"/>
      <c r="AF65" s="34"/>
      <c r="AG65" s="64"/>
      <c r="AH65" s="64"/>
      <c r="AI65" s="64"/>
      <c r="AJ65" s="47"/>
    </row>
    <row r="66" spans="1:36" s="3" customFormat="1" ht="18.75" x14ac:dyDescent="0.25">
      <c r="A66" s="40" t="s">
        <v>33</v>
      </c>
      <c r="B66" s="64"/>
      <c r="C66" s="64"/>
      <c r="D66" s="39"/>
      <c r="E66" s="39"/>
      <c r="F66" s="39"/>
      <c r="G66" s="39"/>
      <c r="H66" s="39"/>
      <c r="I66" s="39"/>
      <c r="J66" s="64"/>
      <c r="K66" s="64"/>
      <c r="L66" s="64"/>
      <c r="M66" s="64"/>
      <c r="N66" s="64"/>
      <c r="O66" s="64"/>
      <c r="P66" s="64"/>
      <c r="Q66" s="64"/>
      <c r="R66" s="64"/>
      <c r="S66" s="64"/>
      <c r="T66" s="64"/>
      <c r="U66" s="64"/>
      <c r="V66" s="64"/>
      <c r="W66" s="64"/>
      <c r="X66" s="64"/>
      <c r="Y66" s="64"/>
      <c r="Z66" s="64"/>
      <c r="AA66" s="64"/>
      <c r="AB66" s="64"/>
      <c r="AC66" s="64"/>
      <c r="AD66" s="64"/>
      <c r="AE66" s="64"/>
      <c r="AF66" s="34"/>
      <c r="AG66" s="64"/>
      <c r="AH66" s="64"/>
      <c r="AI66" s="64"/>
    </row>
    <row r="67" spans="1:36" s="3" customFormat="1" ht="18.75" x14ac:dyDescent="0.25">
      <c r="A67" s="109" t="s">
        <v>45</v>
      </c>
      <c r="B67" s="110"/>
      <c r="C67" s="110"/>
      <c r="D67" s="110"/>
      <c r="E67" s="110"/>
      <c r="F67" s="110"/>
      <c r="G67" s="110"/>
      <c r="H67" s="110"/>
      <c r="I67" s="111" t="s">
        <v>46</v>
      </c>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64"/>
      <c r="AH67" s="64"/>
      <c r="AI67" s="64"/>
    </row>
    <row r="68" spans="1:36" s="3" customFormat="1" ht="18.75" x14ac:dyDescent="0.25">
      <c r="D68" s="48"/>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34"/>
      <c r="AG68" s="64"/>
      <c r="AH68" s="64"/>
      <c r="AI68" s="64"/>
    </row>
    <row r="69" spans="1:36" s="3" customFormat="1" ht="18.75" x14ac:dyDescent="0.25">
      <c r="D69" s="48"/>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34"/>
      <c r="AG69" s="64"/>
      <c r="AH69" s="64"/>
      <c r="AI69" s="64"/>
    </row>
    <row r="70" spans="1:36" s="3" customFormat="1" ht="18.75" x14ac:dyDescent="0.25">
      <c r="D70" s="48"/>
      <c r="G70" s="64"/>
      <c r="AF70" s="34"/>
    </row>
    <row r="71" spans="1:36" s="3" customFormat="1" ht="18.75" x14ac:dyDescent="0.25">
      <c r="D71" s="48"/>
      <c r="G71" s="64"/>
      <c r="AF71" s="34"/>
    </row>
    <row r="72" spans="1:36" s="3" customFormat="1" ht="18.75" x14ac:dyDescent="0.25">
      <c r="A72" s="49"/>
      <c r="B72" s="49"/>
      <c r="C72" s="49"/>
      <c r="D72" s="50"/>
      <c r="E72" s="49"/>
      <c r="F72" s="49"/>
      <c r="G72" s="47"/>
      <c r="AF72" s="34"/>
    </row>
    <row r="73" spans="1:36" s="3" customFormat="1" ht="18.75" x14ac:dyDescent="0.25">
      <c r="A73" s="49"/>
      <c r="B73" s="49"/>
      <c r="C73" s="49"/>
      <c r="D73" s="50"/>
      <c r="E73" s="49"/>
      <c r="F73" s="49"/>
      <c r="G73" s="47"/>
      <c r="AF73" s="34"/>
    </row>
    <row r="74" spans="1:36" s="3" customFormat="1" ht="18.75" x14ac:dyDescent="0.25">
      <c r="A74" s="49"/>
      <c r="B74" s="49"/>
      <c r="C74" s="49"/>
      <c r="D74" s="50"/>
      <c r="E74" s="49"/>
      <c r="F74" s="49"/>
      <c r="G74" s="47"/>
      <c r="AF74" s="34"/>
    </row>
    <row r="75" spans="1:36" ht="18.75" x14ac:dyDescent="0.25">
      <c r="A75" s="49"/>
      <c r="B75" s="49"/>
      <c r="C75" s="49"/>
      <c r="D75" s="50"/>
      <c r="E75" s="49"/>
      <c r="F75" s="49"/>
      <c r="H75" s="3"/>
      <c r="I75" s="3"/>
      <c r="J75" s="3"/>
      <c r="K75" s="3"/>
      <c r="L75" s="3"/>
      <c r="M75" s="3"/>
      <c r="N75" s="3"/>
      <c r="O75" s="3"/>
      <c r="P75" s="3"/>
      <c r="Q75" s="3"/>
      <c r="R75" s="3"/>
      <c r="S75" s="3"/>
      <c r="T75" s="3"/>
      <c r="U75" s="3"/>
      <c r="V75" s="3"/>
      <c r="W75" s="3"/>
      <c r="X75" s="3"/>
      <c r="Y75" s="3"/>
      <c r="Z75" s="3"/>
      <c r="AA75" s="3"/>
      <c r="AB75" s="3"/>
      <c r="AC75" s="3"/>
      <c r="AD75" s="3"/>
      <c r="AE75" s="3"/>
      <c r="AG75" s="3"/>
      <c r="AH75" s="3"/>
      <c r="AI75" s="3"/>
      <c r="AJ75" s="3"/>
    </row>
    <row r="76" spans="1:36" s="3" customFormat="1" ht="18.75" x14ac:dyDescent="0.25">
      <c r="A76" s="49"/>
      <c r="B76" s="49"/>
      <c r="C76" s="49"/>
      <c r="D76" s="50"/>
      <c r="E76" s="49"/>
      <c r="F76" s="49"/>
      <c r="G76" s="47"/>
      <c r="AF76" s="34"/>
    </row>
    <row r="77" spans="1:36" s="3" customFormat="1" ht="18.75" x14ac:dyDescent="0.25">
      <c r="A77" s="47"/>
      <c r="B77" s="47"/>
      <c r="C77" s="47"/>
      <c r="D77" s="51"/>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34"/>
      <c r="AG77" s="47"/>
      <c r="AH77" s="47"/>
      <c r="AI77" s="47"/>
      <c r="AJ77" s="47"/>
    </row>
    <row r="78" spans="1:36" s="3" customFormat="1" ht="18.75" x14ac:dyDescent="0.25">
      <c r="A78" s="49"/>
      <c r="B78" s="49"/>
      <c r="C78" s="49"/>
      <c r="D78" s="50"/>
      <c r="E78" s="49"/>
      <c r="F78" s="49"/>
      <c r="G78" s="47"/>
      <c r="AF78" s="34"/>
    </row>
    <row r="79" spans="1:36" ht="18.75" x14ac:dyDescent="0.25">
      <c r="A79" s="49"/>
      <c r="B79" s="49"/>
      <c r="C79" s="49"/>
      <c r="D79" s="50"/>
      <c r="E79" s="49"/>
      <c r="F79" s="49"/>
      <c r="H79" s="3"/>
      <c r="I79" s="3"/>
      <c r="J79" s="3"/>
      <c r="K79" s="3"/>
      <c r="L79" s="3"/>
      <c r="M79" s="3"/>
      <c r="N79" s="3"/>
      <c r="O79" s="3"/>
      <c r="P79" s="3"/>
      <c r="Q79" s="3"/>
      <c r="R79" s="3"/>
      <c r="S79" s="3"/>
      <c r="T79" s="3"/>
      <c r="U79" s="3"/>
      <c r="V79" s="3"/>
      <c r="W79" s="3"/>
      <c r="X79" s="3"/>
      <c r="Y79" s="3"/>
      <c r="Z79" s="3"/>
      <c r="AA79" s="3"/>
      <c r="AB79" s="3"/>
      <c r="AC79" s="3"/>
      <c r="AD79" s="3"/>
      <c r="AE79" s="3"/>
      <c r="AG79" s="3"/>
      <c r="AH79" s="3"/>
      <c r="AI79" s="3"/>
      <c r="AJ79" s="3"/>
    </row>
    <row r="80" spans="1:36" ht="18.75" x14ac:dyDescent="0.25">
      <c r="A80" s="49"/>
      <c r="B80" s="49"/>
      <c r="C80" s="49"/>
      <c r="D80" s="50"/>
      <c r="E80" s="49"/>
      <c r="F80" s="49"/>
      <c r="H80" s="3"/>
      <c r="I80" s="3"/>
      <c r="J80" s="3"/>
      <c r="K80" s="3"/>
      <c r="L80" s="3"/>
      <c r="M80" s="3"/>
      <c r="N80" s="3"/>
      <c r="O80" s="3"/>
      <c r="P80" s="3"/>
      <c r="Q80" s="3"/>
      <c r="R80" s="3"/>
      <c r="S80" s="3"/>
      <c r="T80" s="3"/>
      <c r="U80" s="3"/>
      <c r="V80" s="3"/>
      <c r="W80" s="3"/>
      <c r="X80" s="3"/>
      <c r="Y80" s="3"/>
      <c r="Z80" s="3"/>
      <c r="AA80" s="3"/>
      <c r="AB80" s="3"/>
      <c r="AC80" s="3"/>
      <c r="AD80" s="3"/>
      <c r="AE80" s="3"/>
      <c r="AG80" s="3"/>
      <c r="AH80" s="3"/>
      <c r="AI80" s="3"/>
      <c r="AJ80" s="3"/>
    </row>
    <row r="82" spans="3:3" ht="18.75" x14ac:dyDescent="0.25">
      <c r="C82" s="49"/>
    </row>
    <row r="83" spans="3:3" ht="18.75" x14ac:dyDescent="0.25">
      <c r="C83" s="49"/>
    </row>
    <row r="84" spans="3:3" ht="18.75" x14ac:dyDescent="0.25">
      <c r="C84" s="3"/>
    </row>
    <row r="85" spans="3:3" ht="18.75" x14ac:dyDescent="0.25">
      <c r="C85" s="49"/>
    </row>
    <row r="86" spans="3:3" ht="18.75" x14ac:dyDescent="0.25">
      <c r="C86" s="49"/>
    </row>
    <row r="87" spans="3:3" ht="18.75" x14ac:dyDescent="0.25">
      <c r="C87" s="49"/>
    </row>
    <row r="89" spans="3:3" ht="18.75" x14ac:dyDescent="0.25">
      <c r="C89" s="49"/>
    </row>
    <row r="90" spans="3:3" ht="18.75" x14ac:dyDescent="0.25">
      <c r="C90" s="49"/>
    </row>
    <row r="91" spans="3:3" ht="18.75" x14ac:dyDescent="0.25">
      <c r="C91" s="49"/>
    </row>
    <row r="92" spans="3:3" ht="18.75" x14ac:dyDescent="0.25">
      <c r="C92" s="49"/>
    </row>
    <row r="93" spans="3:3" ht="18.75" x14ac:dyDescent="0.25">
      <c r="C93" s="49"/>
    </row>
  </sheetData>
  <sortState ref="A4:AJ44">
    <sortCondition ref="AH4:AH44"/>
  </sortState>
  <mergeCells count="33">
    <mergeCell ref="A1:AJ1"/>
    <mergeCell ref="A2:A3"/>
    <mergeCell ref="B2:B3"/>
    <mergeCell ref="C2:C3"/>
    <mergeCell ref="D2:D3"/>
    <mergeCell ref="E2:E3"/>
    <mergeCell ref="F2:F3"/>
    <mergeCell ref="G2:H2"/>
    <mergeCell ref="I2:J2"/>
    <mergeCell ref="K2:L2"/>
    <mergeCell ref="AI2:AI3"/>
    <mergeCell ref="AJ2:AJ3"/>
    <mergeCell ref="A62:H62"/>
    <mergeCell ref="I62:AF62"/>
    <mergeCell ref="A63:H63"/>
    <mergeCell ref="I63:AF63"/>
    <mergeCell ref="Y2:Z2"/>
    <mergeCell ref="AA2:AB2"/>
    <mergeCell ref="AC2:AD2"/>
    <mergeCell ref="AE2:AE3"/>
    <mergeCell ref="AF2:AF3"/>
    <mergeCell ref="AG2:AG3"/>
    <mergeCell ref="M2:N2"/>
    <mergeCell ref="O2:P2"/>
    <mergeCell ref="Q2:R2"/>
    <mergeCell ref="S2:T2"/>
    <mergeCell ref="A64:H64"/>
    <mergeCell ref="I64:AF64"/>
    <mergeCell ref="A67:H67"/>
    <mergeCell ref="I67:AF67"/>
    <mergeCell ref="AH2:AH3"/>
    <mergeCell ref="U2:V2"/>
    <mergeCell ref="W2:X2"/>
  </mergeCells>
  <hyperlinks>
    <hyperlink ref="I62" r:id="rId1"/>
    <hyperlink ref="I67" r:id="rId2"/>
    <hyperlink ref="I63" r:id="rId3"/>
    <hyperlink ref="I64" r:id="rId4"/>
    <hyperlink ref="I60" r:id="rId5"/>
  </hyperlinks>
  <printOptions gridLines="1"/>
  <pageMargins left="0.25" right="0.25" top="0.75" bottom="0.75" header="0.3" footer="0.3"/>
  <pageSetup paperSize="9" scale="47" fitToHeight="0" orientation="landscape"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3"/>
  <sheetViews>
    <sheetView zoomScale="70" zoomScaleNormal="70" workbookViewId="0">
      <pane ySplit="3" topLeftCell="A4" activePane="bottomLeft" state="frozen"/>
      <selection pane="bottomLeft" activeCell="AH44" sqref="AH4:AH44"/>
    </sheetView>
  </sheetViews>
  <sheetFormatPr defaultColWidth="9.140625" defaultRowHeight="14.25" x14ac:dyDescent="0.2"/>
  <cols>
    <col min="1" max="1" width="9.140625" style="47"/>
    <col min="2" max="2" width="9.28515625" style="47" customWidth="1"/>
    <col min="3" max="3" width="7.5703125" style="47" customWidth="1"/>
    <col min="4" max="4" width="25.7109375" style="51" bestFit="1" customWidth="1"/>
    <col min="5" max="5" width="11.5703125" style="47" customWidth="1"/>
    <col min="6" max="6" width="19.42578125" style="47" customWidth="1"/>
    <col min="7" max="7" width="10.42578125" style="47" customWidth="1"/>
    <col min="8" max="8" width="7.7109375" style="47" customWidth="1"/>
    <col min="9" max="9" width="10.28515625" style="47" customWidth="1"/>
    <col min="10" max="10" width="7.7109375" style="47" customWidth="1"/>
    <col min="11" max="11" width="8.5703125" style="47" customWidth="1"/>
    <col min="12" max="12" width="7.7109375" style="47" customWidth="1"/>
    <col min="13" max="13" width="9.42578125" style="47" customWidth="1"/>
    <col min="14" max="14" width="7.7109375" style="47" customWidth="1"/>
    <col min="15" max="15" width="9.42578125" style="47" bestFit="1" customWidth="1"/>
    <col min="16" max="16" width="7.7109375" style="47" customWidth="1"/>
    <col min="17" max="17" width="9.42578125" style="47" bestFit="1" customWidth="1"/>
    <col min="18" max="18" width="7.7109375" style="47" customWidth="1"/>
    <col min="19" max="19" width="9.7109375" style="47" customWidth="1"/>
    <col min="20" max="20" width="10.7109375" style="47" bestFit="1" customWidth="1"/>
    <col min="21" max="21" width="10" style="47" customWidth="1"/>
    <col min="22" max="22" width="7.7109375" style="47" customWidth="1"/>
    <col min="23" max="23" width="10.140625" style="47" customWidth="1"/>
    <col min="24" max="24" width="8.85546875" style="47" bestFit="1" customWidth="1"/>
    <col min="25" max="25" width="9.85546875" style="47" customWidth="1"/>
    <col min="26" max="26" width="7.7109375" style="47" customWidth="1"/>
    <col min="27" max="27" width="10.5703125" style="47" customWidth="1"/>
    <col min="28" max="28" width="7.7109375" style="47" customWidth="1"/>
    <col min="29" max="29" width="9.85546875" style="47" customWidth="1"/>
    <col min="30" max="30" width="7.7109375" style="47" customWidth="1"/>
    <col min="31" max="31" width="13.5703125" style="47" customWidth="1"/>
    <col min="32" max="32" width="7.7109375" style="34" customWidth="1"/>
    <col min="33" max="33" width="9.85546875" style="47" customWidth="1"/>
    <col min="34" max="34" width="11.85546875" style="47" customWidth="1"/>
    <col min="35" max="35" width="11" style="47" customWidth="1"/>
    <col min="36" max="16384" width="9.140625" style="47"/>
  </cols>
  <sheetData>
    <row r="1" spans="1:36" s="63" customFormat="1" ht="99.75" customHeight="1" thickBot="1" x14ac:dyDescent="0.45">
      <c r="A1" s="112" t="s">
        <v>135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row>
    <row r="2" spans="1:36" s="3" customFormat="1" ht="45" customHeight="1" x14ac:dyDescent="0.25">
      <c r="A2" s="107" t="s">
        <v>12</v>
      </c>
      <c r="B2" s="113" t="s">
        <v>15</v>
      </c>
      <c r="C2" s="115" t="s">
        <v>7</v>
      </c>
      <c r="D2" s="107" t="s">
        <v>5</v>
      </c>
      <c r="E2" s="107" t="s">
        <v>1</v>
      </c>
      <c r="F2" s="107" t="s">
        <v>0</v>
      </c>
      <c r="G2" s="107" t="s">
        <v>67</v>
      </c>
      <c r="H2" s="107"/>
      <c r="I2" s="107" t="s">
        <v>68</v>
      </c>
      <c r="J2" s="107"/>
      <c r="K2" s="107" t="s">
        <v>136</v>
      </c>
      <c r="L2" s="107"/>
      <c r="M2" s="107" t="s">
        <v>69</v>
      </c>
      <c r="N2" s="107"/>
      <c r="O2" s="107" t="s">
        <v>70</v>
      </c>
      <c r="P2" s="107"/>
      <c r="Q2" s="107" t="s">
        <v>137</v>
      </c>
      <c r="R2" s="107"/>
      <c r="S2" s="107" t="s">
        <v>138</v>
      </c>
      <c r="T2" s="107"/>
      <c r="U2" s="107" t="s">
        <v>139</v>
      </c>
      <c r="V2" s="107"/>
      <c r="W2" s="107" t="s">
        <v>140</v>
      </c>
      <c r="X2" s="107"/>
      <c r="Y2" s="107" t="s">
        <v>141</v>
      </c>
      <c r="Z2" s="107"/>
      <c r="AA2" s="107" t="s">
        <v>142</v>
      </c>
      <c r="AB2" s="107"/>
      <c r="AC2" s="107" t="s">
        <v>71</v>
      </c>
      <c r="AD2" s="107"/>
      <c r="AE2" s="117" t="s">
        <v>10</v>
      </c>
      <c r="AF2" s="119" t="s">
        <v>3</v>
      </c>
      <c r="AG2" s="107" t="s">
        <v>11</v>
      </c>
      <c r="AH2" s="107" t="s">
        <v>14</v>
      </c>
      <c r="AI2" s="107" t="s">
        <v>13</v>
      </c>
      <c r="AJ2" s="107" t="s">
        <v>16</v>
      </c>
    </row>
    <row r="3" spans="1:36" s="3" customFormat="1" ht="19.5" thickBot="1" x14ac:dyDescent="0.3">
      <c r="A3" s="108"/>
      <c r="B3" s="114"/>
      <c r="C3" s="116"/>
      <c r="D3" s="108"/>
      <c r="E3" s="108"/>
      <c r="F3" s="108"/>
      <c r="G3" s="4" t="s">
        <v>8</v>
      </c>
      <c r="H3" s="5" t="s">
        <v>9</v>
      </c>
      <c r="I3" s="4" t="s">
        <v>8</v>
      </c>
      <c r="J3" s="5" t="s">
        <v>9</v>
      </c>
      <c r="K3" s="4" t="s">
        <v>8</v>
      </c>
      <c r="L3" s="5" t="s">
        <v>9</v>
      </c>
      <c r="M3" s="4" t="s">
        <v>8</v>
      </c>
      <c r="N3" s="5" t="s">
        <v>9</v>
      </c>
      <c r="O3" s="4" t="s">
        <v>8</v>
      </c>
      <c r="P3" s="5" t="s">
        <v>9</v>
      </c>
      <c r="Q3" s="4" t="s">
        <v>8</v>
      </c>
      <c r="R3" s="5" t="s">
        <v>9</v>
      </c>
      <c r="S3" s="4" t="s">
        <v>8</v>
      </c>
      <c r="T3" s="5" t="s">
        <v>9</v>
      </c>
      <c r="U3" s="4" t="s">
        <v>8</v>
      </c>
      <c r="V3" s="5" t="s">
        <v>9</v>
      </c>
      <c r="W3" s="4" t="s">
        <v>8</v>
      </c>
      <c r="X3" s="5" t="s">
        <v>9</v>
      </c>
      <c r="Y3" s="4" t="s">
        <v>8</v>
      </c>
      <c r="Z3" s="5" t="s">
        <v>9</v>
      </c>
      <c r="AA3" s="4" t="s">
        <v>8</v>
      </c>
      <c r="AB3" s="5" t="s">
        <v>9</v>
      </c>
      <c r="AC3" s="4" t="s">
        <v>8</v>
      </c>
      <c r="AD3" s="5" t="s">
        <v>9</v>
      </c>
      <c r="AE3" s="118"/>
      <c r="AF3" s="120"/>
      <c r="AG3" s="108"/>
      <c r="AH3" s="108"/>
      <c r="AI3" s="108"/>
      <c r="AJ3" s="108"/>
    </row>
    <row r="4" spans="1:36" s="3" customFormat="1" ht="20.100000000000001" customHeight="1" x14ac:dyDescent="0.3">
      <c r="A4" s="52" t="s">
        <v>17</v>
      </c>
      <c r="B4" s="53" t="s">
        <v>17</v>
      </c>
      <c r="C4" s="54">
        <v>35</v>
      </c>
      <c r="D4" s="9" t="s">
        <v>109</v>
      </c>
      <c r="E4" s="10" t="s">
        <v>133</v>
      </c>
      <c r="F4" s="10" t="s">
        <v>115</v>
      </c>
      <c r="G4" s="11">
        <v>22.12</v>
      </c>
      <c r="H4" s="12"/>
      <c r="I4" s="13">
        <v>16.23</v>
      </c>
      <c r="J4" s="12"/>
      <c r="K4" s="13">
        <v>21.86</v>
      </c>
      <c r="L4" s="12"/>
      <c r="M4" s="13">
        <v>20.64</v>
      </c>
      <c r="N4" s="12"/>
      <c r="O4" s="13">
        <v>25.51</v>
      </c>
      <c r="P4" s="12"/>
      <c r="Q4" s="13">
        <v>3.13</v>
      </c>
      <c r="R4" s="12"/>
      <c r="S4" s="13">
        <v>24.03</v>
      </c>
      <c r="T4" s="12"/>
      <c r="U4" s="13">
        <v>28.22</v>
      </c>
      <c r="V4" s="12"/>
      <c r="W4" s="13">
        <v>21.68</v>
      </c>
      <c r="X4" s="12"/>
      <c r="Y4" s="13">
        <v>22.69</v>
      </c>
      <c r="Z4" s="12"/>
      <c r="AA4" s="71">
        <v>23.51</v>
      </c>
      <c r="AB4" s="71"/>
      <c r="AC4" s="13">
        <v>31.31</v>
      </c>
      <c r="AD4" s="12"/>
      <c r="AE4" s="14">
        <f t="shared" ref="AE4:AE44" si="0">SUM(G4:AD4)</f>
        <v>260.92999999999995</v>
      </c>
      <c r="AF4" s="15">
        <v>1</v>
      </c>
      <c r="AG4" s="15">
        <v>1</v>
      </c>
      <c r="AH4" s="16">
        <f>AE4*1</f>
        <v>260.92999999999995</v>
      </c>
      <c r="AI4" s="15">
        <v>1</v>
      </c>
      <c r="AJ4" s="15"/>
    </row>
    <row r="5" spans="1:36" s="3" customFormat="1" ht="20.100000000000001" customHeight="1" x14ac:dyDescent="0.3">
      <c r="A5" s="55" t="s">
        <v>2</v>
      </c>
      <c r="B5" s="56" t="s">
        <v>41</v>
      </c>
      <c r="C5" s="57">
        <v>13</v>
      </c>
      <c r="D5" s="20" t="s">
        <v>38</v>
      </c>
      <c r="E5" s="21" t="s">
        <v>54</v>
      </c>
      <c r="F5" s="21" t="s">
        <v>120</v>
      </c>
      <c r="G5" s="22">
        <v>25.51</v>
      </c>
      <c r="H5" s="23"/>
      <c r="I5" s="24">
        <v>18.02</v>
      </c>
      <c r="J5" s="23"/>
      <c r="K5" s="24">
        <v>25.11</v>
      </c>
      <c r="L5" s="23"/>
      <c r="M5" s="24">
        <v>21.81</v>
      </c>
      <c r="N5" s="23"/>
      <c r="O5" s="24">
        <v>27.72</v>
      </c>
      <c r="P5" s="23"/>
      <c r="Q5" s="24">
        <v>4.26</v>
      </c>
      <c r="R5" s="23"/>
      <c r="S5" s="24">
        <v>27.89</v>
      </c>
      <c r="T5" s="23"/>
      <c r="U5" s="24">
        <v>35.9</v>
      </c>
      <c r="V5" s="23"/>
      <c r="W5" s="24">
        <v>25.3</v>
      </c>
      <c r="X5" s="23"/>
      <c r="Y5" s="24">
        <v>26.01</v>
      </c>
      <c r="Z5" s="23"/>
      <c r="AA5" s="72">
        <v>29.68</v>
      </c>
      <c r="AB5" s="72"/>
      <c r="AC5" s="24">
        <v>34.83</v>
      </c>
      <c r="AD5" s="23"/>
      <c r="AE5" s="25">
        <f t="shared" si="0"/>
        <v>302.03999999999996</v>
      </c>
      <c r="AF5" s="26">
        <v>1</v>
      </c>
      <c r="AG5" s="26">
        <v>2</v>
      </c>
      <c r="AH5" s="27">
        <f>AE5*0.95</f>
        <v>286.93799999999993</v>
      </c>
      <c r="AI5" s="26">
        <v>2</v>
      </c>
      <c r="AJ5" s="26">
        <v>9</v>
      </c>
    </row>
    <row r="6" spans="1:36" s="3" customFormat="1" ht="20.100000000000001" customHeight="1" x14ac:dyDescent="0.3">
      <c r="A6" s="58" t="s">
        <v>17</v>
      </c>
      <c r="B6" s="59" t="s">
        <v>17</v>
      </c>
      <c r="C6" s="57">
        <v>36</v>
      </c>
      <c r="D6" s="20" t="s">
        <v>111</v>
      </c>
      <c r="E6" s="21" t="s">
        <v>134</v>
      </c>
      <c r="F6" s="21" t="s">
        <v>110</v>
      </c>
      <c r="G6" s="22">
        <v>23.39</v>
      </c>
      <c r="H6" s="23"/>
      <c r="I6" s="24">
        <v>18.86</v>
      </c>
      <c r="J6" s="23"/>
      <c r="K6" s="24">
        <v>23.95</v>
      </c>
      <c r="L6" s="23"/>
      <c r="M6" s="24">
        <v>22.28</v>
      </c>
      <c r="N6" s="23"/>
      <c r="O6" s="24">
        <v>27.94</v>
      </c>
      <c r="P6" s="23"/>
      <c r="Q6" s="24">
        <v>3.99</v>
      </c>
      <c r="R6" s="23"/>
      <c r="S6" s="24">
        <v>26.07</v>
      </c>
      <c r="T6" s="23"/>
      <c r="U6" s="24">
        <v>30.85</v>
      </c>
      <c r="V6" s="23"/>
      <c r="W6" s="24">
        <v>30.02</v>
      </c>
      <c r="X6" s="23"/>
      <c r="Y6" s="24">
        <v>22.85</v>
      </c>
      <c r="Z6" s="23"/>
      <c r="AA6" s="72">
        <v>30.78</v>
      </c>
      <c r="AB6" s="72"/>
      <c r="AC6" s="24">
        <v>42.53</v>
      </c>
      <c r="AD6" s="23"/>
      <c r="AE6" s="25">
        <f t="shared" si="0"/>
        <v>303.51</v>
      </c>
      <c r="AF6" s="26">
        <v>2</v>
      </c>
      <c r="AG6" s="26">
        <v>3</v>
      </c>
      <c r="AH6" s="27">
        <f>AE6*1</f>
        <v>303.51</v>
      </c>
      <c r="AI6" s="26">
        <v>3</v>
      </c>
      <c r="AJ6" s="26"/>
    </row>
    <row r="7" spans="1:36" s="3" customFormat="1" ht="20.100000000000001" customHeight="1" x14ac:dyDescent="0.3">
      <c r="A7" s="55" t="s">
        <v>2</v>
      </c>
      <c r="B7" s="56" t="s">
        <v>2</v>
      </c>
      <c r="C7" s="57">
        <v>8</v>
      </c>
      <c r="D7" s="20" t="s">
        <v>82</v>
      </c>
      <c r="E7" s="21" t="s">
        <v>54</v>
      </c>
      <c r="F7" s="21" t="s">
        <v>120</v>
      </c>
      <c r="G7" s="22">
        <v>25.74</v>
      </c>
      <c r="H7" s="23"/>
      <c r="I7" s="24">
        <v>18.27</v>
      </c>
      <c r="J7" s="23"/>
      <c r="K7" s="24">
        <v>24.5</v>
      </c>
      <c r="L7" s="23"/>
      <c r="M7" s="24">
        <v>21.78</v>
      </c>
      <c r="N7" s="23"/>
      <c r="O7" s="24">
        <v>27.66</v>
      </c>
      <c r="P7" s="23"/>
      <c r="Q7" s="24">
        <v>4.1500000000000004</v>
      </c>
      <c r="R7" s="23"/>
      <c r="S7" s="24">
        <v>27.75</v>
      </c>
      <c r="T7" s="23"/>
      <c r="U7" s="24">
        <v>34.89</v>
      </c>
      <c r="V7" s="23"/>
      <c r="W7" s="24">
        <v>24.72</v>
      </c>
      <c r="X7" s="23"/>
      <c r="Y7" s="24">
        <v>24.19</v>
      </c>
      <c r="Z7" s="23"/>
      <c r="AA7" s="72">
        <v>37.36</v>
      </c>
      <c r="AB7" s="72" t="s">
        <v>17</v>
      </c>
      <c r="AC7" s="24">
        <v>57.63</v>
      </c>
      <c r="AD7" s="23" t="s">
        <v>56</v>
      </c>
      <c r="AE7" s="25">
        <f t="shared" si="0"/>
        <v>328.64</v>
      </c>
      <c r="AF7" s="26">
        <v>1</v>
      </c>
      <c r="AG7" s="26">
        <v>7</v>
      </c>
      <c r="AH7" s="27">
        <f>AE7*0.95</f>
        <v>312.20799999999997</v>
      </c>
      <c r="AI7" s="26">
        <v>4</v>
      </c>
      <c r="AJ7" s="26">
        <v>9</v>
      </c>
    </row>
    <row r="8" spans="1:36" s="3" customFormat="1" ht="20.100000000000001" customHeight="1" x14ac:dyDescent="0.3">
      <c r="A8" s="55" t="s">
        <v>17</v>
      </c>
      <c r="B8" s="56" t="s">
        <v>41</v>
      </c>
      <c r="C8" s="57">
        <v>38</v>
      </c>
      <c r="D8" s="20" t="s">
        <v>114</v>
      </c>
      <c r="E8" s="21" t="s">
        <v>133</v>
      </c>
      <c r="F8" s="21" t="s">
        <v>115</v>
      </c>
      <c r="G8" s="22">
        <v>24.35</v>
      </c>
      <c r="H8" s="23"/>
      <c r="I8" s="24">
        <v>19.88</v>
      </c>
      <c r="J8" s="23"/>
      <c r="K8" s="24">
        <v>24.23</v>
      </c>
      <c r="L8" s="23"/>
      <c r="M8" s="24">
        <v>23.71</v>
      </c>
      <c r="N8" s="23"/>
      <c r="O8" s="24">
        <v>38.44</v>
      </c>
      <c r="P8" s="23" t="s">
        <v>56</v>
      </c>
      <c r="Q8" s="24">
        <v>3.44</v>
      </c>
      <c r="R8" s="23"/>
      <c r="S8" s="24">
        <v>25.85</v>
      </c>
      <c r="T8" s="23"/>
      <c r="U8" s="24">
        <v>30.39</v>
      </c>
      <c r="V8" s="23"/>
      <c r="W8" s="24">
        <v>23.51</v>
      </c>
      <c r="X8" s="23"/>
      <c r="Y8" s="24">
        <v>23.03</v>
      </c>
      <c r="Z8" s="23"/>
      <c r="AA8" s="72">
        <v>30.72</v>
      </c>
      <c r="AB8" s="72"/>
      <c r="AC8" s="24">
        <v>48.41</v>
      </c>
      <c r="AD8" s="23" t="s">
        <v>56</v>
      </c>
      <c r="AE8" s="25">
        <f t="shared" si="0"/>
        <v>315.96000000000004</v>
      </c>
      <c r="AF8" s="26">
        <v>2</v>
      </c>
      <c r="AG8" s="26">
        <v>4</v>
      </c>
      <c r="AH8" s="27">
        <f>AE8*1</f>
        <v>315.96000000000004</v>
      </c>
      <c r="AI8" s="26">
        <v>5</v>
      </c>
      <c r="AJ8" s="26"/>
    </row>
    <row r="9" spans="1:36" s="3" customFormat="1" ht="20.100000000000001" customHeight="1" x14ac:dyDescent="0.3">
      <c r="A9" s="55" t="s">
        <v>37</v>
      </c>
      <c r="B9" s="56" t="s">
        <v>37</v>
      </c>
      <c r="C9" s="57">
        <v>32</v>
      </c>
      <c r="D9" s="20" t="s">
        <v>106</v>
      </c>
      <c r="E9" s="21" t="s">
        <v>54</v>
      </c>
      <c r="F9" s="21" t="s">
        <v>125</v>
      </c>
      <c r="G9" s="22">
        <v>27</v>
      </c>
      <c r="H9" s="23"/>
      <c r="I9" s="24">
        <v>23.46</v>
      </c>
      <c r="J9" s="23"/>
      <c r="K9" s="24">
        <v>26.46</v>
      </c>
      <c r="L9" s="23"/>
      <c r="M9" s="24">
        <v>26.93</v>
      </c>
      <c r="N9" s="23"/>
      <c r="O9" s="24">
        <v>37.51</v>
      </c>
      <c r="P9" s="23"/>
      <c r="Q9" s="24">
        <v>6.24</v>
      </c>
      <c r="R9" s="23"/>
      <c r="S9" s="24">
        <v>31.45</v>
      </c>
      <c r="T9" s="23"/>
      <c r="U9" s="24">
        <v>41.55</v>
      </c>
      <c r="V9" s="23"/>
      <c r="W9" s="24">
        <v>28.82</v>
      </c>
      <c r="X9" s="23"/>
      <c r="Y9" s="24">
        <v>28.22</v>
      </c>
      <c r="Z9" s="23"/>
      <c r="AA9" s="72">
        <v>40.380000000000003</v>
      </c>
      <c r="AB9" s="72"/>
      <c r="AC9" s="24">
        <v>50.7</v>
      </c>
      <c r="AD9" s="23"/>
      <c r="AE9" s="25">
        <f t="shared" si="0"/>
        <v>368.71999999999997</v>
      </c>
      <c r="AF9" s="26">
        <v>1</v>
      </c>
      <c r="AG9" s="26">
        <v>18</v>
      </c>
      <c r="AH9" s="27">
        <f>AE9*0.86</f>
        <v>317.0992</v>
      </c>
      <c r="AI9" s="26">
        <v>6</v>
      </c>
      <c r="AJ9" s="26">
        <v>9</v>
      </c>
    </row>
    <row r="10" spans="1:36" s="3" customFormat="1" ht="20.100000000000001" customHeight="1" x14ac:dyDescent="0.3">
      <c r="A10" s="55" t="s">
        <v>17</v>
      </c>
      <c r="B10" s="56" t="s">
        <v>17</v>
      </c>
      <c r="C10" s="57">
        <v>40</v>
      </c>
      <c r="D10" s="20" t="s">
        <v>58</v>
      </c>
      <c r="E10" s="21" t="s">
        <v>59</v>
      </c>
      <c r="F10" s="21" t="s">
        <v>128</v>
      </c>
      <c r="G10" s="22">
        <v>24.8</v>
      </c>
      <c r="H10" s="23"/>
      <c r="I10" s="24">
        <v>19.93</v>
      </c>
      <c r="J10" s="23"/>
      <c r="K10" s="24">
        <v>24.88</v>
      </c>
      <c r="L10" s="23"/>
      <c r="M10" s="24">
        <v>23.74</v>
      </c>
      <c r="N10" s="23"/>
      <c r="O10" s="24">
        <v>27.08</v>
      </c>
      <c r="P10" s="23"/>
      <c r="Q10" s="24">
        <v>4.6399999999999997</v>
      </c>
      <c r="R10" s="23"/>
      <c r="S10" s="24">
        <v>28.31</v>
      </c>
      <c r="T10" s="23"/>
      <c r="U10" s="24">
        <v>32.229999999999997</v>
      </c>
      <c r="V10" s="23"/>
      <c r="W10" s="24">
        <v>25.25</v>
      </c>
      <c r="X10" s="23"/>
      <c r="Y10" s="24">
        <v>25.98</v>
      </c>
      <c r="Z10" s="23"/>
      <c r="AA10" s="72">
        <v>38.89</v>
      </c>
      <c r="AB10" s="72" t="s">
        <v>17</v>
      </c>
      <c r="AC10" s="24">
        <v>44.53</v>
      </c>
      <c r="AD10" s="23"/>
      <c r="AE10" s="25">
        <f t="shared" si="0"/>
        <v>320.26</v>
      </c>
      <c r="AF10" s="26">
        <v>3</v>
      </c>
      <c r="AG10" s="26">
        <v>5</v>
      </c>
      <c r="AH10" s="27">
        <f>AE10*1</f>
        <v>320.26</v>
      </c>
      <c r="AI10" s="26">
        <v>7</v>
      </c>
      <c r="AJ10" s="26"/>
    </row>
    <row r="11" spans="1:36" s="3" customFormat="1" ht="20.100000000000001" customHeight="1" x14ac:dyDescent="0.3">
      <c r="A11" s="55" t="s">
        <v>2</v>
      </c>
      <c r="B11" s="56" t="s">
        <v>2</v>
      </c>
      <c r="C11" s="57">
        <v>5</v>
      </c>
      <c r="D11" s="20" t="s">
        <v>78</v>
      </c>
      <c r="E11" s="21" t="s">
        <v>6</v>
      </c>
      <c r="F11" s="21" t="s">
        <v>49</v>
      </c>
      <c r="G11" s="22">
        <v>27.03</v>
      </c>
      <c r="H11" s="23"/>
      <c r="I11" s="24">
        <v>19.54</v>
      </c>
      <c r="J11" s="23"/>
      <c r="K11" s="24">
        <v>26.07</v>
      </c>
      <c r="L11" s="23"/>
      <c r="M11" s="24">
        <v>25.14</v>
      </c>
      <c r="N11" s="23"/>
      <c r="O11" s="24">
        <v>28.79</v>
      </c>
      <c r="P11" s="23"/>
      <c r="Q11" s="24">
        <v>5.55</v>
      </c>
      <c r="R11" s="23"/>
      <c r="S11" s="24">
        <v>30</v>
      </c>
      <c r="T11" s="23"/>
      <c r="U11" s="24">
        <v>40.28</v>
      </c>
      <c r="V11" s="23"/>
      <c r="W11" s="24">
        <v>27.03</v>
      </c>
      <c r="X11" s="23"/>
      <c r="Y11" s="24">
        <v>26.38</v>
      </c>
      <c r="Z11" s="23"/>
      <c r="AA11" s="72">
        <v>36.380000000000003</v>
      </c>
      <c r="AB11" s="72"/>
      <c r="AC11" s="24">
        <v>45.91</v>
      </c>
      <c r="AD11" s="23"/>
      <c r="AE11" s="25">
        <f t="shared" si="0"/>
        <v>338.1</v>
      </c>
      <c r="AF11" s="26">
        <v>2</v>
      </c>
      <c r="AG11" s="26">
        <v>9</v>
      </c>
      <c r="AH11" s="27">
        <f>AE11*0.95</f>
        <v>321.19499999999999</v>
      </c>
      <c r="AI11" s="26">
        <v>8</v>
      </c>
      <c r="AJ11" s="26">
        <v>6</v>
      </c>
    </row>
    <row r="12" spans="1:36" s="3" customFormat="1" ht="20.100000000000001" customHeight="1" x14ac:dyDescent="0.3">
      <c r="A12" s="55" t="s">
        <v>2</v>
      </c>
      <c r="B12" s="56" t="s">
        <v>2</v>
      </c>
      <c r="C12" s="57">
        <v>3</v>
      </c>
      <c r="D12" s="20" t="s">
        <v>74</v>
      </c>
      <c r="E12" s="21" t="s">
        <v>6</v>
      </c>
      <c r="F12" s="21" t="s">
        <v>75</v>
      </c>
      <c r="G12" s="22">
        <v>27.54</v>
      </c>
      <c r="H12" s="23"/>
      <c r="I12" s="24">
        <v>20.65</v>
      </c>
      <c r="J12" s="23"/>
      <c r="K12" s="24">
        <v>26.45</v>
      </c>
      <c r="L12" s="23"/>
      <c r="M12" s="24">
        <v>25.98</v>
      </c>
      <c r="N12" s="23"/>
      <c r="O12" s="24">
        <v>28.89</v>
      </c>
      <c r="P12" s="23"/>
      <c r="Q12" s="24">
        <v>5.93</v>
      </c>
      <c r="R12" s="23"/>
      <c r="S12" s="24">
        <v>28.95</v>
      </c>
      <c r="T12" s="23"/>
      <c r="U12" s="24">
        <v>41.37</v>
      </c>
      <c r="V12" s="23"/>
      <c r="W12" s="24">
        <v>26.66</v>
      </c>
      <c r="X12" s="23"/>
      <c r="Y12" s="24">
        <v>26.5</v>
      </c>
      <c r="Z12" s="23"/>
      <c r="AA12" s="72">
        <v>36.08</v>
      </c>
      <c r="AB12" s="72"/>
      <c r="AC12" s="24">
        <v>44.3</v>
      </c>
      <c r="AD12" s="23"/>
      <c r="AE12" s="25">
        <f t="shared" si="0"/>
        <v>339.29999999999995</v>
      </c>
      <c r="AF12" s="26">
        <v>3</v>
      </c>
      <c r="AG12" s="26">
        <v>10</v>
      </c>
      <c r="AH12" s="27">
        <f>AE12*0.95</f>
        <v>322.33499999999992</v>
      </c>
      <c r="AI12" s="26">
        <v>9</v>
      </c>
      <c r="AJ12" s="26">
        <v>4</v>
      </c>
    </row>
    <row r="13" spans="1:36" s="3" customFormat="1" ht="20.100000000000001" customHeight="1" x14ac:dyDescent="0.3">
      <c r="A13" s="55" t="s">
        <v>2</v>
      </c>
      <c r="B13" s="56" t="s">
        <v>2</v>
      </c>
      <c r="C13" s="57">
        <v>9</v>
      </c>
      <c r="D13" s="20" t="s">
        <v>34</v>
      </c>
      <c r="E13" s="21" t="s">
        <v>6</v>
      </c>
      <c r="F13" s="21" t="s">
        <v>49</v>
      </c>
      <c r="G13" s="22">
        <v>26.55</v>
      </c>
      <c r="H13" s="23"/>
      <c r="I13" s="24">
        <v>19.71</v>
      </c>
      <c r="J13" s="23"/>
      <c r="K13" s="24">
        <v>25.41</v>
      </c>
      <c r="L13" s="23"/>
      <c r="M13" s="24">
        <v>24.53</v>
      </c>
      <c r="N13" s="23"/>
      <c r="O13" s="24">
        <v>27.49</v>
      </c>
      <c r="P13" s="23"/>
      <c r="Q13" s="24">
        <v>4.6500000000000004</v>
      </c>
      <c r="R13" s="23"/>
      <c r="S13" s="24">
        <v>28.48</v>
      </c>
      <c r="T13" s="23"/>
      <c r="U13" s="24">
        <v>35.880000000000003</v>
      </c>
      <c r="V13" s="23"/>
      <c r="W13" s="24">
        <v>26.01</v>
      </c>
      <c r="X13" s="23"/>
      <c r="Y13" s="24">
        <v>25.62</v>
      </c>
      <c r="Z13" s="23"/>
      <c r="AA13" s="72">
        <v>35.770000000000003</v>
      </c>
      <c r="AB13" s="72"/>
      <c r="AC13" s="24">
        <v>60.77</v>
      </c>
      <c r="AD13" s="23" t="s">
        <v>158</v>
      </c>
      <c r="AE13" s="25">
        <f t="shared" si="0"/>
        <v>340.86999999999995</v>
      </c>
      <c r="AF13" s="26">
        <v>4</v>
      </c>
      <c r="AG13" s="26">
        <v>11</v>
      </c>
      <c r="AH13" s="27">
        <f>AE13*0.95</f>
        <v>323.82649999999995</v>
      </c>
      <c r="AI13" s="26">
        <v>10</v>
      </c>
      <c r="AJ13" s="26">
        <v>3</v>
      </c>
    </row>
    <row r="14" spans="1:36" s="3" customFormat="1" ht="20.100000000000001" customHeight="1" x14ac:dyDescent="0.3">
      <c r="A14" s="55" t="s">
        <v>36</v>
      </c>
      <c r="B14" s="56" t="s">
        <v>36</v>
      </c>
      <c r="C14" s="57">
        <v>1</v>
      </c>
      <c r="D14" s="20" t="s">
        <v>72</v>
      </c>
      <c r="E14" s="21" t="s">
        <v>129</v>
      </c>
      <c r="F14" s="21" t="s">
        <v>96</v>
      </c>
      <c r="G14" s="22">
        <v>30.28</v>
      </c>
      <c r="H14" s="23"/>
      <c r="I14" s="24">
        <v>20.51</v>
      </c>
      <c r="J14" s="23"/>
      <c r="K14" s="24">
        <v>31.76</v>
      </c>
      <c r="L14" s="23" t="s">
        <v>60</v>
      </c>
      <c r="M14" s="24">
        <v>26.81</v>
      </c>
      <c r="N14" s="23"/>
      <c r="O14" s="24">
        <v>29.46</v>
      </c>
      <c r="P14" s="23"/>
      <c r="Q14" s="24">
        <v>5.22</v>
      </c>
      <c r="R14" s="23"/>
      <c r="S14" s="24">
        <v>30.44</v>
      </c>
      <c r="T14" s="23"/>
      <c r="U14" s="24">
        <v>36.47</v>
      </c>
      <c r="V14" s="23"/>
      <c r="W14" s="24">
        <v>28.01</v>
      </c>
      <c r="X14" s="23"/>
      <c r="Y14" s="24">
        <v>26.98</v>
      </c>
      <c r="Z14" s="23"/>
      <c r="AA14" s="72">
        <v>35.29</v>
      </c>
      <c r="AB14" s="72"/>
      <c r="AC14" s="24">
        <v>47.41</v>
      </c>
      <c r="AD14" s="23"/>
      <c r="AE14" s="25">
        <f t="shared" si="0"/>
        <v>348.64</v>
      </c>
      <c r="AF14" s="26">
        <v>1</v>
      </c>
      <c r="AG14" s="26">
        <v>12</v>
      </c>
      <c r="AH14" s="27">
        <f>AE14*0.93</f>
        <v>324.23520000000002</v>
      </c>
      <c r="AI14" s="26">
        <v>11</v>
      </c>
      <c r="AJ14" s="26"/>
    </row>
    <row r="15" spans="1:36" s="3" customFormat="1" ht="20.100000000000001" customHeight="1" x14ac:dyDescent="0.3">
      <c r="A15" s="58" t="s">
        <v>17</v>
      </c>
      <c r="B15" s="59" t="s">
        <v>51</v>
      </c>
      <c r="C15" s="57">
        <v>41</v>
      </c>
      <c r="D15" s="20" t="s">
        <v>117</v>
      </c>
      <c r="E15" s="21" t="s">
        <v>133</v>
      </c>
      <c r="F15" s="21" t="s">
        <v>108</v>
      </c>
      <c r="G15" s="22">
        <v>25.38</v>
      </c>
      <c r="H15" s="23"/>
      <c r="I15" s="24">
        <v>19.2</v>
      </c>
      <c r="J15" s="23"/>
      <c r="K15" s="24">
        <v>25.31</v>
      </c>
      <c r="L15" s="23"/>
      <c r="M15" s="24">
        <v>23.12</v>
      </c>
      <c r="N15" s="23"/>
      <c r="O15" s="24">
        <v>27.04</v>
      </c>
      <c r="P15" s="23"/>
      <c r="Q15" s="24">
        <v>4.79</v>
      </c>
      <c r="R15" s="23"/>
      <c r="S15" s="24">
        <v>27.14</v>
      </c>
      <c r="T15" s="23"/>
      <c r="U15" s="24">
        <v>39.9</v>
      </c>
      <c r="V15" s="23"/>
      <c r="W15" s="24">
        <v>25.17</v>
      </c>
      <c r="X15" s="23"/>
      <c r="Y15" s="24">
        <v>25.22</v>
      </c>
      <c r="Z15" s="23"/>
      <c r="AA15" s="72">
        <v>31.53</v>
      </c>
      <c r="AB15" s="72"/>
      <c r="AC15" s="24">
        <v>51.72</v>
      </c>
      <c r="AD15" s="23"/>
      <c r="AE15" s="25">
        <f t="shared" si="0"/>
        <v>325.52</v>
      </c>
      <c r="AF15" s="26">
        <v>1</v>
      </c>
      <c r="AG15" s="26">
        <v>6</v>
      </c>
      <c r="AH15" s="27">
        <f>AE15*1</f>
        <v>325.52</v>
      </c>
      <c r="AI15" s="26">
        <v>12</v>
      </c>
      <c r="AJ15" s="26"/>
    </row>
    <row r="16" spans="1:36" s="3" customFormat="1" ht="20.100000000000001" customHeight="1" x14ac:dyDescent="0.3">
      <c r="A16" s="55" t="s">
        <v>2</v>
      </c>
      <c r="B16" s="56" t="s">
        <v>41</v>
      </c>
      <c r="C16" s="57">
        <v>12</v>
      </c>
      <c r="D16" s="20" t="s">
        <v>85</v>
      </c>
      <c r="E16" s="21" t="s">
        <v>6</v>
      </c>
      <c r="F16" s="21" t="s">
        <v>49</v>
      </c>
      <c r="G16" s="22">
        <v>28.47</v>
      </c>
      <c r="H16" s="23"/>
      <c r="I16" s="24">
        <v>19.91</v>
      </c>
      <c r="J16" s="23"/>
      <c r="K16" s="24">
        <v>27.23</v>
      </c>
      <c r="L16" s="23"/>
      <c r="M16" s="24">
        <v>25.51</v>
      </c>
      <c r="N16" s="23"/>
      <c r="O16" s="24">
        <v>31.67</v>
      </c>
      <c r="P16" s="23"/>
      <c r="Q16" s="24">
        <v>4.74</v>
      </c>
      <c r="R16" s="23"/>
      <c r="S16" s="24">
        <v>30.54</v>
      </c>
      <c r="T16" s="23"/>
      <c r="U16" s="24">
        <v>47.82</v>
      </c>
      <c r="V16" s="23"/>
      <c r="W16" s="24">
        <v>26.92</v>
      </c>
      <c r="X16" s="23"/>
      <c r="Y16" s="24">
        <v>29.88</v>
      </c>
      <c r="Z16" s="23"/>
      <c r="AA16" s="72">
        <v>35.200000000000003</v>
      </c>
      <c r="AB16" s="72"/>
      <c r="AC16" s="24">
        <v>43.41</v>
      </c>
      <c r="AD16" s="23"/>
      <c r="AE16" s="25">
        <f t="shared" si="0"/>
        <v>351.29999999999995</v>
      </c>
      <c r="AF16" s="26">
        <v>3</v>
      </c>
      <c r="AG16" s="26">
        <v>13</v>
      </c>
      <c r="AH16" s="27">
        <f>AE16*0.95</f>
        <v>333.73499999999996</v>
      </c>
      <c r="AI16" s="26">
        <v>13</v>
      </c>
      <c r="AJ16" s="26">
        <v>6</v>
      </c>
    </row>
    <row r="17" spans="1:36" s="3" customFormat="1" ht="20.100000000000001" customHeight="1" x14ac:dyDescent="0.3">
      <c r="A17" s="55" t="s">
        <v>2</v>
      </c>
      <c r="B17" s="56" t="s">
        <v>2</v>
      </c>
      <c r="C17" s="57">
        <v>4</v>
      </c>
      <c r="D17" s="20" t="s">
        <v>76</v>
      </c>
      <c r="E17" s="21" t="s">
        <v>54</v>
      </c>
      <c r="F17" s="21" t="s">
        <v>77</v>
      </c>
      <c r="G17" s="22">
        <v>28</v>
      </c>
      <c r="H17" s="23"/>
      <c r="I17" s="24">
        <v>25.69</v>
      </c>
      <c r="J17" s="23" t="s">
        <v>17</v>
      </c>
      <c r="K17" s="24">
        <v>26.03</v>
      </c>
      <c r="L17" s="23"/>
      <c r="M17" s="24">
        <v>25.31</v>
      </c>
      <c r="N17" s="23"/>
      <c r="O17" s="24">
        <v>32.68</v>
      </c>
      <c r="P17" s="23" t="s">
        <v>17</v>
      </c>
      <c r="Q17" s="24">
        <v>5.6</v>
      </c>
      <c r="R17" s="23"/>
      <c r="S17" s="24">
        <v>28.54</v>
      </c>
      <c r="T17" s="23"/>
      <c r="U17" s="24">
        <v>37.340000000000003</v>
      </c>
      <c r="V17" s="23"/>
      <c r="W17" s="24">
        <v>34.229999999999997</v>
      </c>
      <c r="X17" s="23"/>
      <c r="Y17" s="24">
        <v>25.93</v>
      </c>
      <c r="Z17" s="23"/>
      <c r="AA17" s="72">
        <v>35.01</v>
      </c>
      <c r="AB17" s="72"/>
      <c r="AC17" s="24">
        <v>47.11</v>
      </c>
      <c r="AD17" s="23" t="s">
        <v>17</v>
      </c>
      <c r="AE17" s="25">
        <f t="shared" si="0"/>
        <v>351.46999999999997</v>
      </c>
      <c r="AF17" s="26">
        <v>5</v>
      </c>
      <c r="AG17" s="26">
        <v>14</v>
      </c>
      <c r="AH17" s="27">
        <f>AE17*0.95</f>
        <v>333.89649999999995</v>
      </c>
      <c r="AI17" s="26">
        <v>14</v>
      </c>
      <c r="AJ17" s="26">
        <v>2</v>
      </c>
    </row>
    <row r="18" spans="1:36" s="3" customFormat="1" ht="20.100000000000001" customHeight="1" x14ac:dyDescent="0.3">
      <c r="A18" s="55" t="s">
        <v>17</v>
      </c>
      <c r="B18" s="56" t="s">
        <v>17</v>
      </c>
      <c r="C18" s="57">
        <v>39</v>
      </c>
      <c r="D18" s="20" t="s">
        <v>116</v>
      </c>
      <c r="E18" s="21" t="s">
        <v>59</v>
      </c>
      <c r="F18" s="21" t="s">
        <v>127</v>
      </c>
      <c r="G18" s="22">
        <v>26.36</v>
      </c>
      <c r="H18" s="23"/>
      <c r="I18" s="24">
        <v>19.97</v>
      </c>
      <c r="J18" s="23"/>
      <c r="K18" s="24">
        <v>25.43</v>
      </c>
      <c r="L18" s="23"/>
      <c r="M18" s="24">
        <v>24.79</v>
      </c>
      <c r="N18" s="23"/>
      <c r="O18" s="24">
        <v>27.61</v>
      </c>
      <c r="P18" s="23"/>
      <c r="Q18" s="24">
        <v>4.6399999999999997</v>
      </c>
      <c r="R18" s="23"/>
      <c r="S18" s="24">
        <v>27.12</v>
      </c>
      <c r="T18" s="23"/>
      <c r="U18" s="24">
        <v>39.58</v>
      </c>
      <c r="V18" s="23"/>
      <c r="W18" s="24">
        <v>25.12</v>
      </c>
      <c r="X18" s="23"/>
      <c r="Y18" s="24">
        <v>25.77</v>
      </c>
      <c r="Z18" s="23"/>
      <c r="AA18" s="72">
        <v>35.36</v>
      </c>
      <c r="AB18" s="72"/>
      <c r="AC18" s="24">
        <v>54.53</v>
      </c>
      <c r="AD18" s="23" t="s">
        <v>43</v>
      </c>
      <c r="AE18" s="25">
        <f t="shared" si="0"/>
        <v>336.28</v>
      </c>
      <c r="AF18" s="26">
        <v>4</v>
      </c>
      <c r="AG18" s="26">
        <v>8</v>
      </c>
      <c r="AH18" s="27">
        <f>AE18*1</f>
        <v>336.28</v>
      </c>
      <c r="AI18" s="26">
        <v>15</v>
      </c>
      <c r="AJ18" s="26"/>
    </row>
    <row r="19" spans="1:36" s="3" customFormat="1" ht="20.100000000000001" customHeight="1" x14ac:dyDescent="0.3">
      <c r="A19" s="55" t="s">
        <v>36</v>
      </c>
      <c r="B19" s="56" t="s">
        <v>36</v>
      </c>
      <c r="C19" s="57">
        <v>23</v>
      </c>
      <c r="D19" s="20" t="s">
        <v>65</v>
      </c>
      <c r="E19" s="21" t="s">
        <v>6</v>
      </c>
      <c r="F19" s="21" t="s">
        <v>94</v>
      </c>
      <c r="G19" s="22">
        <v>27.86</v>
      </c>
      <c r="H19" s="23"/>
      <c r="I19" s="24">
        <v>23.15</v>
      </c>
      <c r="J19" s="23"/>
      <c r="K19" s="24">
        <v>25.8</v>
      </c>
      <c r="L19" s="23"/>
      <c r="M19" s="24">
        <v>25.47</v>
      </c>
      <c r="N19" s="23"/>
      <c r="O19" s="24">
        <v>28.46</v>
      </c>
      <c r="P19" s="23"/>
      <c r="Q19" s="24">
        <v>5.61</v>
      </c>
      <c r="R19" s="23"/>
      <c r="S19" s="24">
        <v>29.47</v>
      </c>
      <c r="T19" s="23"/>
      <c r="U19" s="24">
        <v>34.64</v>
      </c>
      <c r="V19" s="23"/>
      <c r="W19" s="24">
        <v>26.99</v>
      </c>
      <c r="X19" s="23"/>
      <c r="Y19" s="24">
        <v>28.77</v>
      </c>
      <c r="Z19" s="23"/>
      <c r="AA19" s="72">
        <v>42.65</v>
      </c>
      <c r="AB19" s="72" t="s">
        <v>17</v>
      </c>
      <c r="AC19" s="24">
        <v>66.17</v>
      </c>
      <c r="AD19" s="23" t="s">
        <v>56</v>
      </c>
      <c r="AE19" s="25">
        <f t="shared" si="0"/>
        <v>365.04</v>
      </c>
      <c r="AF19" s="26">
        <v>2</v>
      </c>
      <c r="AG19" s="26">
        <v>16</v>
      </c>
      <c r="AH19" s="27">
        <f>AE19*0.93</f>
        <v>339.48720000000003</v>
      </c>
      <c r="AI19" s="26">
        <v>16</v>
      </c>
      <c r="AJ19" s="26">
        <v>9</v>
      </c>
    </row>
    <row r="20" spans="1:36" s="3" customFormat="1" ht="20.100000000000001" customHeight="1" x14ac:dyDescent="0.3">
      <c r="A20" s="55" t="s">
        <v>2</v>
      </c>
      <c r="B20" s="56" t="s">
        <v>2</v>
      </c>
      <c r="C20" s="57">
        <v>6</v>
      </c>
      <c r="D20" s="20" t="s">
        <v>79</v>
      </c>
      <c r="E20" s="21" t="s">
        <v>131</v>
      </c>
      <c r="F20" s="21" t="s">
        <v>119</v>
      </c>
      <c r="G20" s="22">
        <v>27.43</v>
      </c>
      <c r="H20" s="23"/>
      <c r="I20" s="24">
        <v>19.920000000000002</v>
      </c>
      <c r="J20" s="23"/>
      <c r="K20" s="24">
        <v>26.41</v>
      </c>
      <c r="L20" s="23"/>
      <c r="M20" s="24">
        <v>26.48</v>
      </c>
      <c r="N20" s="23"/>
      <c r="O20" s="24">
        <v>29.7</v>
      </c>
      <c r="P20" s="23"/>
      <c r="Q20" s="24">
        <v>6.47</v>
      </c>
      <c r="R20" s="23"/>
      <c r="S20" s="24">
        <v>33.369999999999997</v>
      </c>
      <c r="T20" s="23" t="s">
        <v>17</v>
      </c>
      <c r="U20" s="24">
        <v>47.44</v>
      </c>
      <c r="V20" s="23" t="s">
        <v>17</v>
      </c>
      <c r="W20" s="24">
        <v>27.68</v>
      </c>
      <c r="X20" s="23"/>
      <c r="Y20" s="24">
        <v>26.21</v>
      </c>
      <c r="Z20" s="23"/>
      <c r="AA20" s="72">
        <v>38.32</v>
      </c>
      <c r="AB20" s="72"/>
      <c r="AC20" s="24">
        <v>52.63</v>
      </c>
      <c r="AD20" s="23"/>
      <c r="AE20" s="25">
        <f t="shared" si="0"/>
        <v>362.06</v>
      </c>
      <c r="AF20" s="26">
        <v>6</v>
      </c>
      <c r="AG20" s="26">
        <v>15</v>
      </c>
      <c r="AH20" s="27">
        <f>AE20*0.95</f>
        <v>343.95699999999999</v>
      </c>
      <c r="AI20" s="26">
        <v>17</v>
      </c>
      <c r="AJ20" s="26">
        <v>1</v>
      </c>
    </row>
    <row r="21" spans="1:36" s="3" customFormat="1" ht="20.100000000000001" customHeight="1" x14ac:dyDescent="0.3">
      <c r="A21" s="55" t="s">
        <v>4</v>
      </c>
      <c r="B21" s="56" t="s">
        <v>4</v>
      </c>
      <c r="C21" s="57">
        <v>19</v>
      </c>
      <c r="D21" s="20" t="s">
        <v>66</v>
      </c>
      <c r="E21" s="21" t="s">
        <v>57</v>
      </c>
      <c r="F21" s="21" t="s">
        <v>124</v>
      </c>
      <c r="G21" s="22">
        <v>28.87</v>
      </c>
      <c r="H21" s="23"/>
      <c r="I21" s="24">
        <v>22.51</v>
      </c>
      <c r="J21" s="23"/>
      <c r="K21" s="24">
        <v>33</v>
      </c>
      <c r="L21" s="23" t="s">
        <v>56</v>
      </c>
      <c r="M21" s="24">
        <v>32.54</v>
      </c>
      <c r="N21" s="23"/>
      <c r="O21" s="24">
        <v>30.05</v>
      </c>
      <c r="P21" s="23"/>
      <c r="Q21" s="24">
        <v>6.23</v>
      </c>
      <c r="R21" s="23"/>
      <c r="S21" s="24">
        <v>32.58</v>
      </c>
      <c r="T21" s="23"/>
      <c r="U21" s="24">
        <v>42.1</v>
      </c>
      <c r="V21" s="23"/>
      <c r="W21" s="24">
        <v>30.5</v>
      </c>
      <c r="X21" s="23"/>
      <c r="Y21" s="24">
        <v>29.39</v>
      </c>
      <c r="Z21" s="23"/>
      <c r="AA21" s="72">
        <v>41.52</v>
      </c>
      <c r="AB21" s="72"/>
      <c r="AC21" s="24">
        <v>54.15</v>
      </c>
      <c r="AD21" s="23"/>
      <c r="AE21" s="25">
        <f t="shared" si="0"/>
        <v>383.43999999999994</v>
      </c>
      <c r="AF21" s="26">
        <v>1</v>
      </c>
      <c r="AG21" s="26">
        <v>22</v>
      </c>
      <c r="AH21" s="27">
        <f>AE21*0.9</f>
        <v>345.09599999999995</v>
      </c>
      <c r="AI21" s="26">
        <v>18</v>
      </c>
      <c r="AJ21" s="26">
        <v>9</v>
      </c>
    </row>
    <row r="22" spans="1:36" s="3" customFormat="1" ht="20.100000000000001" customHeight="1" x14ac:dyDescent="0.3">
      <c r="A22" s="55" t="s">
        <v>36</v>
      </c>
      <c r="B22" s="56" t="s">
        <v>36</v>
      </c>
      <c r="C22" s="57">
        <v>16</v>
      </c>
      <c r="D22" s="20" t="s">
        <v>87</v>
      </c>
      <c r="E22" s="21" t="s">
        <v>88</v>
      </c>
      <c r="F22" s="21" t="s">
        <v>123</v>
      </c>
      <c r="G22" s="22">
        <v>28.18</v>
      </c>
      <c r="H22" s="23"/>
      <c r="I22" s="24">
        <v>20.64</v>
      </c>
      <c r="J22" s="23"/>
      <c r="K22" s="24">
        <v>25.73</v>
      </c>
      <c r="L22" s="23"/>
      <c r="M22" s="24">
        <v>30.98</v>
      </c>
      <c r="N22" s="23"/>
      <c r="O22" s="24">
        <v>30.65</v>
      </c>
      <c r="P22" s="23"/>
      <c r="Q22" s="24">
        <v>5.23</v>
      </c>
      <c r="R22" s="23"/>
      <c r="S22" s="24">
        <v>30.73</v>
      </c>
      <c r="T22" s="23"/>
      <c r="U22" s="24">
        <v>35.159999999999997</v>
      </c>
      <c r="V22" s="23"/>
      <c r="W22" s="24">
        <v>41.83</v>
      </c>
      <c r="X22" s="23" t="s">
        <v>56</v>
      </c>
      <c r="Y22" s="24">
        <v>33.03</v>
      </c>
      <c r="Z22" s="23" t="s">
        <v>17</v>
      </c>
      <c r="AA22" s="72">
        <v>42.46</v>
      </c>
      <c r="AB22" s="72" t="s">
        <v>158</v>
      </c>
      <c r="AC22" s="24">
        <v>46.91</v>
      </c>
      <c r="AD22" s="23"/>
      <c r="AE22" s="25">
        <f t="shared" si="0"/>
        <v>371.53</v>
      </c>
      <c r="AF22" s="26">
        <v>3</v>
      </c>
      <c r="AG22" s="26">
        <v>20</v>
      </c>
      <c r="AH22" s="27">
        <f>AE22*0.93</f>
        <v>345.52289999999999</v>
      </c>
      <c r="AI22" s="26">
        <v>19</v>
      </c>
      <c r="AJ22" s="26"/>
    </row>
    <row r="23" spans="1:36" s="3" customFormat="1" ht="20.100000000000001" customHeight="1" x14ac:dyDescent="0.3">
      <c r="A23" s="55" t="s">
        <v>4</v>
      </c>
      <c r="B23" s="56" t="s">
        <v>4</v>
      </c>
      <c r="C23" s="57">
        <v>21</v>
      </c>
      <c r="D23" s="20" t="s">
        <v>92</v>
      </c>
      <c r="E23" s="21" t="s">
        <v>57</v>
      </c>
      <c r="F23" s="21" t="s">
        <v>124</v>
      </c>
      <c r="G23" s="22">
        <v>27.95</v>
      </c>
      <c r="H23" s="23"/>
      <c r="I23" s="24">
        <v>19.440000000000001</v>
      </c>
      <c r="J23" s="23"/>
      <c r="K23" s="24">
        <v>26.52</v>
      </c>
      <c r="L23" s="23"/>
      <c r="M23" s="24">
        <v>26.87</v>
      </c>
      <c r="N23" s="23"/>
      <c r="O23" s="24">
        <v>31.22</v>
      </c>
      <c r="P23" s="23"/>
      <c r="Q23" s="24">
        <v>5.14</v>
      </c>
      <c r="R23" s="23"/>
      <c r="S23" s="24">
        <v>30.21</v>
      </c>
      <c r="T23" s="23"/>
      <c r="U23" s="24">
        <v>54.53</v>
      </c>
      <c r="V23" s="23" t="s">
        <v>56</v>
      </c>
      <c r="W23" s="24">
        <v>27.4</v>
      </c>
      <c r="X23" s="23"/>
      <c r="Y23" s="24">
        <v>41.4</v>
      </c>
      <c r="Z23" s="23" t="s">
        <v>158</v>
      </c>
      <c r="AA23" s="72">
        <v>38.57</v>
      </c>
      <c r="AB23" s="72"/>
      <c r="AC23" s="24">
        <v>57.66</v>
      </c>
      <c r="AD23" s="23"/>
      <c r="AE23" s="25">
        <f t="shared" si="0"/>
        <v>386.90999999999997</v>
      </c>
      <c r="AF23" s="26">
        <v>2</v>
      </c>
      <c r="AG23" s="26">
        <v>23</v>
      </c>
      <c r="AH23" s="27">
        <f>AE23*0.9</f>
        <v>348.21899999999999</v>
      </c>
      <c r="AI23" s="26">
        <v>20</v>
      </c>
      <c r="AJ23" s="26">
        <v>6</v>
      </c>
    </row>
    <row r="24" spans="1:36" s="3" customFormat="1" ht="20.100000000000001" customHeight="1" x14ac:dyDescent="0.3">
      <c r="A24" s="55" t="s">
        <v>2</v>
      </c>
      <c r="B24" s="56" t="s">
        <v>2</v>
      </c>
      <c r="C24" s="57">
        <v>10</v>
      </c>
      <c r="D24" s="20" t="s">
        <v>83</v>
      </c>
      <c r="E24" s="21" t="s">
        <v>131</v>
      </c>
      <c r="F24" s="21" t="s">
        <v>119</v>
      </c>
      <c r="G24" s="22">
        <v>26.5</v>
      </c>
      <c r="H24" s="23"/>
      <c r="I24" s="24">
        <v>19.57</v>
      </c>
      <c r="J24" s="23"/>
      <c r="K24" s="24">
        <v>35.840000000000003</v>
      </c>
      <c r="L24" s="23" t="s">
        <v>56</v>
      </c>
      <c r="M24" s="24">
        <v>25.21</v>
      </c>
      <c r="N24" s="23"/>
      <c r="O24" s="24">
        <v>29.27</v>
      </c>
      <c r="P24" s="23"/>
      <c r="Q24" s="24">
        <v>5.44</v>
      </c>
      <c r="R24" s="23"/>
      <c r="S24" s="24">
        <v>30.43</v>
      </c>
      <c r="T24" s="23"/>
      <c r="U24" s="24">
        <v>55.74</v>
      </c>
      <c r="V24" s="23" t="s">
        <v>56</v>
      </c>
      <c r="W24" s="24">
        <v>25.78</v>
      </c>
      <c r="X24" s="23"/>
      <c r="Y24" s="24">
        <v>25.48</v>
      </c>
      <c r="Z24" s="23"/>
      <c r="AA24" s="72">
        <v>42.66</v>
      </c>
      <c r="AB24" s="72"/>
      <c r="AC24" s="24">
        <v>48.56</v>
      </c>
      <c r="AD24" s="23"/>
      <c r="AE24" s="25">
        <f t="shared" si="0"/>
        <v>370.48000000000008</v>
      </c>
      <c r="AF24" s="26">
        <v>7</v>
      </c>
      <c r="AG24" s="26">
        <v>19</v>
      </c>
      <c r="AH24" s="27">
        <f>AE24*0.95</f>
        <v>351.95600000000007</v>
      </c>
      <c r="AI24" s="26">
        <v>21</v>
      </c>
      <c r="AJ24" s="26"/>
    </row>
    <row r="25" spans="1:36" s="3" customFormat="1" ht="20.100000000000001" customHeight="1" x14ac:dyDescent="0.3">
      <c r="A25" s="55" t="s">
        <v>36</v>
      </c>
      <c r="B25" s="56" t="s">
        <v>36</v>
      </c>
      <c r="C25" s="57">
        <v>24</v>
      </c>
      <c r="D25" s="20" t="s">
        <v>95</v>
      </c>
      <c r="E25" s="21" t="s">
        <v>132</v>
      </c>
      <c r="F25" s="21" t="s">
        <v>96</v>
      </c>
      <c r="G25" s="22">
        <v>27.71</v>
      </c>
      <c r="H25" s="23"/>
      <c r="I25" s="24">
        <v>24.78</v>
      </c>
      <c r="J25" s="23"/>
      <c r="K25" s="24">
        <v>38.75</v>
      </c>
      <c r="L25" s="23" t="s">
        <v>56</v>
      </c>
      <c r="M25" s="24">
        <v>27.31</v>
      </c>
      <c r="N25" s="23"/>
      <c r="O25" s="24">
        <v>30.47</v>
      </c>
      <c r="P25" s="23"/>
      <c r="Q25" s="24">
        <v>7.13</v>
      </c>
      <c r="R25" s="23"/>
      <c r="S25" s="24">
        <v>30.22</v>
      </c>
      <c r="T25" s="23"/>
      <c r="U25" s="24">
        <v>37.79</v>
      </c>
      <c r="V25" s="23"/>
      <c r="W25" s="24">
        <v>28.91</v>
      </c>
      <c r="X25" s="23"/>
      <c r="Y25" s="24">
        <v>33.770000000000003</v>
      </c>
      <c r="Z25" s="23" t="s">
        <v>56</v>
      </c>
      <c r="AA25" s="72">
        <v>39.61</v>
      </c>
      <c r="AB25" s="72"/>
      <c r="AC25" s="24">
        <v>52.04</v>
      </c>
      <c r="AD25" s="23"/>
      <c r="AE25" s="25">
        <f t="shared" si="0"/>
        <v>378.49</v>
      </c>
      <c r="AF25" s="26">
        <v>4</v>
      </c>
      <c r="AG25" s="26">
        <v>21</v>
      </c>
      <c r="AH25" s="27">
        <f>AE25*0.93</f>
        <v>351.9957</v>
      </c>
      <c r="AI25" s="26">
        <v>22</v>
      </c>
      <c r="AJ25" s="26">
        <v>6</v>
      </c>
    </row>
    <row r="26" spans="1:36" s="3" customFormat="1" ht="20.100000000000001" customHeight="1" x14ac:dyDescent="0.3">
      <c r="A26" s="55" t="s">
        <v>36</v>
      </c>
      <c r="B26" s="56" t="s">
        <v>36</v>
      </c>
      <c r="C26" s="57">
        <v>28</v>
      </c>
      <c r="D26" s="20" t="s">
        <v>102</v>
      </c>
      <c r="E26" s="21" t="s">
        <v>130</v>
      </c>
      <c r="F26" s="21" t="s">
        <v>103</v>
      </c>
      <c r="G26" s="22">
        <v>27.14</v>
      </c>
      <c r="H26" s="23"/>
      <c r="I26" s="24">
        <v>23.47</v>
      </c>
      <c r="J26" s="23"/>
      <c r="K26" s="24">
        <v>26.03</v>
      </c>
      <c r="L26" s="23"/>
      <c r="M26" s="24">
        <v>29.23</v>
      </c>
      <c r="N26" s="23"/>
      <c r="O26" s="24">
        <v>36.61</v>
      </c>
      <c r="P26" s="23" t="s">
        <v>56</v>
      </c>
      <c r="Q26" s="24">
        <v>7.06</v>
      </c>
      <c r="R26" s="23"/>
      <c r="S26" s="24">
        <v>30.81</v>
      </c>
      <c r="T26" s="23"/>
      <c r="U26" s="24">
        <v>40.98</v>
      </c>
      <c r="V26" s="23"/>
      <c r="W26" s="24">
        <v>30.09</v>
      </c>
      <c r="X26" s="23"/>
      <c r="Y26" s="24">
        <v>33.770000000000003</v>
      </c>
      <c r="Z26" s="23" t="s">
        <v>56</v>
      </c>
      <c r="AA26" s="72">
        <v>42.03</v>
      </c>
      <c r="AB26" s="72"/>
      <c r="AC26" s="24">
        <v>61.17</v>
      </c>
      <c r="AD26" s="23"/>
      <c r="AE26" s="25">
        <f t="shared" si="0"/>
        <v>388.39000000000004</v>
      </c>
      <c r="AF26" s="26">
        <v>5</v>
      </c>
      <c r="AG26" s="26">
        <v>24</v>
      </c>
      <c r="AH26" s="27">
        <f>AE26*0.93</f>
        <v>361.20270000000005</v>
      </c>
      <c r="AI26" s="26">
        <v>23</v>
      </c>
      <c r="AJ26" s="26">
        <v>4</v>
      </c>
    </row>
    <row r="27" spans="1:36" s="3" customFormat="1" ht="20.100000000000001" customHeight="1" x14ac:dyDescent="0.3">
      <c r="A27" s="58" t="s">
        <v>17</v>
      </c>
      <c r="B27" s="59" t="s">
        <v>17</v>
      </c>
      <c r="C27" s="57">
        <v>42</v>
      </c>
      <c r="D27" s="20" t="s">
        <v>118</v>
      </c>
      <c r="E27" s="21" t="s">
        <v>59</v>
      </c>
      <c r="F27" s="21" t="s">
        <v>127</v>
      </c>
      <c r="G27" s="22">
        <v>28.02</v>
      </c>
      <c r="H27" s="23"/>
      <c r="I27" s="24">
        <v>19.920000000000002</v>
      </c>
      <c r="J27" s="23"/>
      <c r="K27" s="24">
        <v>27</v>
      </c>
      <c r="L27" s="23"/>
      <c r="M27" s="24">
        <v>25.88</v>
      </c>
      <c r="N27" s="23"/>
      <c r="O27" s="24">
        <v>29.15</v>
      </c>
      <c r="P27" s="23"/>
      <c r="Q27" s="24">
        <v>4.3600000000000003</v>
      </c>
      <c r="R27" s="23"/>
      <c r="S27" s="24">
        <v>28.87</v>
      </c>
      <c r="T27" s="23"/>
      <c r="U27" s="24">
        <v>50.81</v>
      </c>
      <c r="V27" s="23"/>
      <c r="W27" s="24">
        <v>26.25</v>
      </c>
      <c r="X27" s="23"/>
      <c r="Y27" s="24">
        <v>26.94</v>
      </c>
      <c r="Z27" s="23"/>
      <c r="AA27" s="72">
        <v>45.36</v>
      </c>
      <c r="AB27" s="72" t="s">
        <v>43</v>
      </c>
      <c r="AC27" s="24">
        <v>54.53</v>
      </c>
      <c r="AD27" s="23" t="s">
        <v>43</v>
      </c>
      <c r="AE27" s="25">
        <f t="shared" si="0"/>
        <v>367.09000000000003</v>
      </c>
      <c r="AF27" s="26">
        <v>5</v>
      </c>
      <c r="AG27" s="26">
        <v>17</v>
      </c>
      <c r="AH27" s="27">
        <f>AE27*1</f>
        <v>367.09000000000003</v>
      </c>
      <c r="AI27" s="26">
        <v>24</v>
      </c>
      <c r="AJ27" s="26"/>
    </row>
    <row r="28" spans="1:36" s="3" customFormat="1" ht="20.100000000000001" customHeight="1" x14ac:dyDescent="0.3">
      <c r="A28" s="55" t="s">
        <v>2</v>
      </c>
      <c r="B28" s="56" t="s">
        <v>2</v>
      </c>
      <c r="C28" s="57">
        <v>2</v>
      </c>
      <c r="D28" s="20" t="s">
        <v>73</v>
      </c>
      <c r="E28" s="21" t="s">
        <v>130</v>
      </c>
      <c r="F28" s="21" t="s">
        <v>49</v>
      </c>
      <c r="G28" s="22">
        <v>28.35</v>
      </c>
      <c r="H28" s="23"/>
      <c r="I28" s="24">
        <v>21.82</v>
      </c>
      <c r="J28" s="23"/>
      <c r="K28" s="24">
        <v>27.51</v>
      </c>
      <c r="L28" s="23"/>
      <c r="M28" s="24">
        <v>28.31</v>
      </c>
      <c r="N28" s="23"/>
      <c r="O28" s="24">
        <v>34.700000000000003</v>
      </c>
      <c r="P28" s="23" t="s">
        <v>56</v>
      </c>
      <c r="Q28" s="24">
        <v>6.59</v>
      </c>
      <c r="R28" s="23"/>
      <c r="S28" s="24">
        <v>30.59</v>
      </c>
      <c r="T28" s="23"/>
      <c r="U28" s="24">
        <v>50.74</v>
      </c>
      <c r="V28" s="23"/>
      <c r="W28" s="24">
        <v>35.31</v>
      </c>
      <c r="X28" s="23"/>
      <c r="Y28" s="24">
        <v>27.97</v>
      </c>
      <c r="Z28" s="23"/>
      <c r="AA28" s="72">
        <v>49.16</v>
      </c>
      <c r="AB28" s="72"/>
      <c r="AC28" s="24">
        <v>57.63</v>
      </c>
      <c r="AD28" s="23" t="s">
        <v>56</v>
      </c>
      <c r="AE28" s="25">
        <f t="shared" si="0"/>
        <v>398.67999999999995</v>
      </c>
      <c r="AF28" s="26">
        <v>8</v>
      </c>
      <c r="AG28" s="26">
        <v>25</v>
      </c>
      <c r="AH28" s="27">
        <f>AE28*0.95</f>
        <v>378.74599999999992</v>
      </c>
      <c r="AI28" s="26">
        <v>25</v>
      </c>
      <c r="AJ28" s="26"/>
    </row>
    <row r="29" spans="1:36" s="3" customFormat="1" ht="20.100000000000001" customHeight="1" x14ac:dyDescent="0.3">
      <c r="A29" s="55" t="s">
        <v>36</v>
      </c>
      <c r="B29" s="56" t="s">
        <v>36</v>
      </c>
      <c r="C29" s="57">
        <v>27</v>
      </c>
      <c r="D29" s="20" t="s">
        <v>100</v>
      </c>
      <c r="E29" s="76" t="s">
        <v>130</v>
      </c>
      <c r="F29" s="21" t="s">
        <v>101</v>
      </c>
      <c r="G29" s="22">
        <v>26.92</v>
      </c>
      <c r="H29" s="23"/>
      <c r="I29" s="24">
        <v>22.13</v>
      </c>
      <c r="J29" s="23"/>
      <c r="K29" s="24">
        <v>26.97</v>
      </c>
      <c r="L29" s="23"/>
      <c r="M29" s="24">
        <v>26.97</v>
      </c>
      <c r="N29" s="23"/>
      <c r="O29" s="24">
        <v>31.34</v>
      </c>
      <c r="P29" s="23"/>
      <c r="Q29" s="24">
        <v>7.67</v>
      </c>
      <c r="R29" s="23"/>
      <c r="S29" s="24">
        <v>35.14</v>
      </c>
      <c r="T29" s="23"/>
      <c r="U29" s="24">
        <v>50.68</v>
      </c>
      <c r="V29" s="23"/>
      <c r="W29" s="24">
        <v>36.83</v>
      </c>
      <c r="X29" s="23"/>
      <c r="Y29" s="24">
        <v>33.770000000000003</v>
      </c>
      <c r="Z29" s="23" t="s">
        <v>56</v>
      </c>
      <c r="AA29" s="72">
        <v>49.62</v>
      </c>
      <c r="AB29" s="72"/>
      <c r="AC29" s="24">
        <v>60.19</v>
      </c>
      <c r="AD29" s="23"/>
      <c r="AE29" s="25">
        <f t="shared" si="0"/>
        <v>408.22999999999996</v>
      </c>
      <c r="AF29" s="26">
        <v>6</v>
      </c>
      <c r="AG29" s="26">
        <v>26</v>
      </c>
      <c r="AH29" s="27">
        <f>AE29*0.93</f>
        <v>379.65389999999996</v>
      </c>
      <c r="AI29" s="26">
        <v>26</v>
      </c>
      <c r="AJ29" s="26">
        <v>3</v>
      </c>
    </row>
    <row r="30" spans="1:36" s="3" customFormat="1" ht="20.100000000000001" customHeight="1" x14ac:dyDescent="0.3">
      <c r="A30" s="55" t="s">
        <v>36</v>
      </c>
      <c r="B30" s="56" t="s">
        <v>36</v>
      </c>
      <c r="C30" s="57">
        <v>22</v>
      </c>
      <c r="D30" s="20" t="s">
        <v>93</v>
      </c>
      <c r="E30" s="21" t="s">
        <v>47</v>
      </c>
      <c r="F30" s="21" t="s">
        <v>50</v>
      </c>
      <c r="G30" s="22">
        <v>31.54</v>
      </c>
      <c r="H30" s="23"/>
      <c r="I30" s="24">
        <v>25.37</v>
      </c>
      <c r="J30" s="23"/>
      <c r="K30" s="24">
        <v>29.74</v>
      </c>
      <c r="L30" s="23"/>
      <c r="M30" s="24">
        <v>27.84</v>
      </c>
      <c r="N30" s="23"/>
      <c r="O30" s="24">
        <v>31.61</v>
      </c>
      <c r="P30" s="23"/>
      <c r="Q30" s="24">
        <v>6.47</v>
      </c>
      <c r="R30" s="23"/>
      <c r="S30" s="24">
        <v>32.15</v>
      </c>
      <c r="T30" s="23"/>
      <c r="U30" s="24">
        <v>43.66</v>
      </c>
      <c r="V30" s="23"/>
      <c r="W30" s="24">
        <v>33.090000000000003</v>
      </c>
      <c r="X30" s="23"/>
      <c r="Y30" s="24">
        <v>33.770000000000003</v>
      </c>
      <c r="Z30" s="23" t="s">
        <v>56</v>
      </c>
      <c r="AA30" s="72">
        <v>48.89</v>
      </c>
      <c r="AB30" s="72"/>
      <c r="AC30" s="24">
        <v>66.17</v>
      </c>
      <c r="AD30" s="23" t="s">
        <v>56</v>
      </c>
      <c r="AE30" s="25">
        <f t="shared" si="0"/>
        <v>410.3</v>
      </c>
      <c r="AF30" s="26">
        <v>7</v>
      </c>
      <c r="AG30" s="26">
        <v>27</v>
      </c>
      <c r="AH30" s="27">
        <f>AE30*0.93</f>
        <v>381.57900000000001</v>
      </c>
      <c r="AI30" s="26">
        <v>27</v>
      </c>
      <c r="AJ30" s="26">
        <v>2</v>
      </c>
    </row>
    <row r="31" spans="1:36" s="3" customFormat="1" ht="20.100000000000001" customHeight="1" x14ac:dyDescent="0.3">
      <c r="A31" s="55" t="s">
        <v>2</v>
      </c>
      <c r="B31" s="56" t="s">
        <v>51</v>
      </c>
      <c r="C31" s="57">
        <v>15</v>
      </c>
      <c r="D31" s="20" t="s">
        <v>86</v>
      </c>
      <c r="E31" s="21" t="s">
        <v>59</v>
      </c>
      <c r="F31" s="21" t="s">
        <v>122</v>
      </c>
      <c r="G31" s="22">
        <v>26.8</v>
      </c>
      <c r="H31" s="23"/>
      <c r="I31" s="24">
        <v>21.43</v>
      </c>
      <c r="J31" s="23"/>
      <c r="K31" s="24">
        <v>29.35</v>
      </c>
      <c r="L31" s="23"/>
      <c r="M31" s="24">
        <v>28.04</v>
      </c>
      <c r="N31" s="23"/>
      <c r="O31" s="24">
        <v>30.41</v>
      </c>
      <c r="P31" s="23"/>
      <c r="Q31" s="24">
        <v>7</v>
      </c>
      <c r="R31" s="23"/>
      <c r="S31" s="24">
        <v>32.5</v>
      </c>
      <c r="T31" s="23"/>
      <c r="U31" s="24">
        <v>47.95</v>
      </c>
      <c r="V31" s="23"/>
      <c r="W31" s="24">
        <v>36.450000000000003</v>
      </c>
      <c r="X31" s="23"/>
      <c r="Y31" s="24">
        <v>40.43</v>
      </c>
      <c r="Z31" s="23" t="s">
        <v>56</v>
      </c>
      <c r="AA31" s="72">
        <v>50.79</v>
      </c>
      <c r="AB31" s="72"/>
      <c r="AC31" s="24">
        <v>73.25</v>
      </c>
      <c r="AD31" s="23" t="s">
        <v>56</v>
      </c>
      <c r="AE31" s="25">
        <f t="shared" si="0"/>
        <v>424.40000000000003</v>
      </c>
      <c r="AF31" s="26">
        <v>2</v>
      </c>
      <c r="AG31" s="26">
        <v>28</v>
      </c>
      <c r="AH31" s="27">
        <f>AE31*0.95</f>
        <v>403.18</v>
      </c>
      <c r="AI31" s="26">
        <v>28</v>
      </c>
      <c r="AJ31" s="26"/>
    </row>
    <row r="32" spans="1:36" s="3" customFormat="1" ht="20.100000000000001" customHeight="1" x14ac:dyDescent="0.3">
      <c r="A32" s="55" t="s">
        <v>2</v>
      </c>
      <c r="B32" s="56" t="s">
        <v>51</v>
      </c>
      <c r="C32" s="57">
        <v>14</v>
      </c>
      <c r="D32" s="20" t="s">
        <v>62</v>
      </c>
      <c r="E32" s="21" t="s">
        <v>6</v>
      </c>
      <c r="F32" s="21" t="s">
        <v>49</v>
      </c>
      <c r="G32" s="22">
        <v>30.29</v>
      </c>
      <c r="H32" s="23"/>
      <c r="I32" s="24">
        <v>23.44</v>
      </c>
      <c r="J32" s="23"/>
      <c r="K32" s="24">
        <v>30.15</v>
      </c>
      <c r="L32" s="23"/>
      <c r="M32" s="24">
        <v>28.02</v>
      </c>
      <c r="N32" s="23"/>
      <c r="O32" s="24">
        <v>30.69</v>
      </c>
      <c r="P32" s="23"/>
      <c r="Q32" s="24">
        <v>7.09</v>
      </c>
      <c r="R32" s="23"/>
      <c r="S32" s="24">
        <v>36.130000000000003</v>
      </c>
      <c r="T32" s="23"/>
      <c r="U32" s="24">
        <v>54.2</v>
      </c>
      <c r="V32" s="23"/>
      <c r="W32" s="24">
        <v>38.630000000000003</v>
      </c>
      <c r="X32" s="23" t="s">
        <v>17</v>
      </c>
      <c r="Y32" s="24">
        <v>28.74</v>
      </c>
      <c r="Z32" s="23"/>
      <c r="AA32" s="72">
        <v>54.36</v>
      </c>
      <c r="AB32" s="72"/>
      <c r="AC32" s="24">
        <v>68.25</v>
      </c>
      <c r="AD32" s="23"/>
      <c r="AE32" s="25">
        <f t="shared" si="0"/>
        <v>429.99</v>
      </c>
      <c r="AF32" s="26">
        <v>3</v>
      </c>
      <c r="AG32" s="26">
        <v>30</v>
      </c>
      <c r="AH32" s="27">
        <f>AE32*0.95</f>
        <v>408.4905</v>
      </c>
      <c r="AI32" s="26">
        <v>29</v>
      </c>
      <c r="AJ32" s="26">
        <v>9</v>
      </c>
    </row>
    <row r="33" spans="1:36" s="3" customFormat="1" ht="20.100000000000001" customHeight="1" x14ac:dyDescent="0.3">
      <c r="A33" s="55" t="s">
        <v>2</v>
      </c>
      <c r="B33" s="56" t="s">
        <v>2</v>
      </c>
      <c r="C33" s="57">
        <v>7</v>
      </c>
      <c r="D33" s="20" t="s">
        <v>80</v>
      </c>
      <c r="E33" s="21" t="s">
        <v>54</v>
      </c>
      <c r="F33" s="21" t="s">
        <v>81</v>
      </c>
      <c r="G33" s="22">
        <v>35.479999999999997</v>
      </c>
      <c r="H33" s="23"/>
      <c r="I33" s="24">
        <v>22.62</v>
      </c>
      <c r="J33" s="23"/>
      <c r="K33" s="24">
        <v>30.84</v>
      </c>
      <c r="L33" s="23"/>
      <c r="M33" s="24">
        <v>29.1</v>
      </c>
      <c r="N33" s="23"/>
      <c r="O33" s="24">
        <v>34.700000000000003</v>
      </c>
      <c r="P33" s="23" t="s">
        <v>56</v>
      </c>
      <c r="Q33" s="24">
        <v>5.59</v>
      </c>
      <c r="R33" s="23"/>
      <c r="S33" s="24">
        <v>50.08</v>
      </c>
      <c r="T33" s="23" t="s">
        <v>158</v>
      </c>
      <c r="U33" s="24">
        <v>55.74</v>
      </c>
      <c r="V33" s="23" t="s">
        <v>56</v>
      </c>
      <c r="W33" s="24">
        <v>32.97</v>
      </c>
      <c r="X33" s="23"/>
      <c r="Y33" s="24">
        <v>31.71</v>
      </c>
      <c r="Z33" s="23"/>
      <c r="AA33" s="72">
        <v>46.93</v>
      </c>
      <c r="AB33" s="72"/>
      <c r="AC33" s="24">
        <v>57.63</v>
      </c>
      <c r="AD33" s="23" t="s">
        <v>56</v>
      </c>
      <c r="AE33" s="25">
        <f t="shared" si="0"/>
        <v>433.39</v>
      </c>
      <c r="AF33" s="26">
        <v>9</v>
      </c>
      <c r="AG33" s="26">
        <v>31</v>
      </c>
      <c r="AH33" s="27">
        <f>AE33*0.95</f>
        <v>411.72049999999996</v>
      </c>
      <c r="AI33" s="26">
        <v>30</v>
      </c>
      <c r="AJ33" s="26"/>
    </row>
    <row r="34" spans="1:36" s="3" customFormat="1" ht="20.100000000000001" customHeight="1" x14ac:dyDescent="0.3">
      <c r="A34" s="55" t="s">
        <v>37</v>
      </c>
      <c r="B34" s="56" t="s">
        <v>37</v>
      </c>
      <c r="C34" s="57">
        <v>31</v>
      </c>
      <c r="D34" s="20" t="s">
        <v>63</v>
      </c>
      <c r="E34" s="21" t="s">
        <v>57</v>
      </c>
      <c r="F34" s="21" t="s">
        <v>64</v>
      </c>
      <c r="G34" s="22">
        <v>30.14</v>
      </c>
      <c r="H34" s="23"/>
      <c r="I34" s="24">
        <v>28.56</v>
      </c>
      <c r="J34" s="23" t="s">
        <v>56</v>
      </c>
      <c r="K34" s="24">
        <v>31.02</v>
      </c>
      <c r="L34" s="23"/>
      <c r="M34" s="24">
        <v>29.11</v>
      </c>
      <c r="N34" s="23"/>
      <c r="O34" s="24">
        <v>40.590000000000003</v>
      </c>
      <c r="P34" s="23"/>
      <c r="Q34" s="24">
        <v>8.42</v>
      </c>
      <c r="R34" s="23"/>
      <c r="S34" s="24">
        <v>35.68</v>
      </c>
      <c r="T34" s="23"/>
      <c r="U34" s="24">
        <v>67.75</v>
      </c>
      <c r="V34" s="23"/>
      <c r="W34" s="24">
        <v>41.25</v>
      </c>
      <c r="X34" s="23"/>
      <c r="Y34" s="24">
        <v>33.22</v>
      </c>
      <c r="Z34" s="23" t="s">
        <v>56</v>
      </c>
      <c r="AA34" s="72">
        <v>55.96</v>
      </c>
      <c r="AB34" s="72"/>
      <c r="AC34" s="24">
        <v>80.680000000000007</v>
      </c>
      <c r="AD34" s="23"/>
      <c r="AE34" s="25">
        <f t="shared" si="0"/>
        <v>482.38</v>
      </c>
      <c r="AF34" s="26">
        <v>2</v>
      </c>
      <c r="AG34" s="26">
        <v>33</v>
      </c>
      <c r="AH34" s="27">
        <f>AE34*0.86</f>
        <v>414.84679999999997</v>
      </c>
      <c r="AI34" s="26">
        <v>31</v>
      </c>
      <c r="AJ34" s="26">
        <v>6</v>
      </c>
    </row>
    <row r="35" spans="1:36" s="3" customFormat="1" ht="20.100000000000001" customHeight="1" x14ac:dyDescent="0.3">
      <c r="A35" s="55" t="s">
        <v>17</v>
      </c>
      <c r="B35" s="56" t="s">
        <v>41</v>
      </c>
      <c r="C35" s="57">
        <v>37</v>
      </c>
      <c r="D35" s="20" t="s">
        <v>112</v>
      </c>
      <c r="E35" s="21" t="s">
        <v>133</v>
      </c>
      <c r="F35" s="21" t="s">
        <v>113</v>
      </c>
      <c r="G35" s="22">
        <v>31.5</v>
      </c>
      <c r="H35" s="23"/>
      <c r="I35" s="24">
        <v>28.72</v>
      </c>
      <c r="J35" s="23"/>
      <c r="K35" s="24">
        <v>32.229999999999997</v>
      </c>
      <c r="L35" s="23" t="s">
        <v>56</v>
      </c>
      <c r="M35" s="24">
        <v>28.56</v>
      </c>
      <c r="N35" s="23"/>
      <c r="O35" s="24">
        <v>33.44</v>
      </c>
      <c r="P35" s="23"/>
      <c r="Q35" s="24">
        <v>5.51</v>
      </c>
      <c r="R35" s="23"/>
      <c r="S35" s="24">
        <v>32.729999999999997</v>
      </c>
      <c r="T35" s="23"/>
      <c r="U35" s="24">
        <v>52.82</v>
      </c>
      <c r="V35" s="23" t="s">
        <v>56</v>
      </c>
      <c r="W35" s="24">
        <v>31.92</v>
      </c>
      <c r="X35" s="23" t="s">
        <v>56</v>
      </c>
      <c r="Y35" s="24">
        <v>27.61</v>
      </c>
      <c r="Z35" s="23"/>
      <c r="AA35" s="72">
        <v>71.900000000000006</v>
      </c>
      <c r="AB35" s="72"/>
      <c r="AC35" s="24">
        <v>48.41</v>
      </c>
      <c r="AD35" s="23" t="s">
        <v>56</v>
      </c>
      <c r="AE35" s="25">
        <f t="shared" si="0"/>
        <v>425.34999999999991</v>
      </c>
      <c r="AF35" s="26">
        <v>4</v>
      </c>
      <c r="AG35" s="26">
        <v>29</v>
      </c>
      <c r="AH35" s="27">
        <f>AE35*1</f>
        <v>425.34999999999991</v>
      </c>
      <c r="AI35" s="26">
        <v>32</v>
      </c>
      <c r="AJ35" s="26"/>
    </row>
    <row r="36" spans="1:36" s="3" customFormat="1" ht="20.100000000000001" customHeight="1" x14ac:dyDescent="0.25">
      <c r="A36" s="55" t="s">
        <v>36</v>
      </c>
      <c r="B36" s="56" t="s">
        <v>36</v>
      </c>
      <c r="C36" s="57">
        <v>25</v>
      </c>
      <c r="D36" s="28" t="s">
        <v>97</v>
      </c>
      <c r="E36" s="21" t="s">
        <v>47</v>
      </c>
      <c r="F36" s="21" t="s">
        <v>50</v>
      </c>
      <c r="G36" s="22">
        <v>29.02</v>
      </c>
      <c r="H36" s="23"/>
      <c r="I36" s="24">
        <v>23.2</v>
      </c>
      <c r="J36" s="23"/>
      <c r="K36" s="24">
        <v>30.17</v>
      </c>
      <c r="L36" s="23"/>
      <c r="M36" s="24">
        <v>27.63</v>
      </c>
      <c r="N36" s="23"/>
      <c r="O36" s="24">
        <v>36.61</v>
      </c>
      <c r="P36" s="23" t="s">
        <v>56</v>
      </c>
      <c r="Q36" s="24">
        <v>8.41</v>
      </c>
      <c r="R36" s="23"/>
      <c r="S36" s="24">
        <v>40.14</v>
      </c>
      <c r="T36" s="23" t="s">
        <v>56</v>
      </c>
      <c r="U36" s="24">
        <v>56.9</v>
      </c>
      <c r="V36" s="23" t="s">
        <v>17</v>
      </c>
      <c r="W36" s="24">
        <v>49.26</v>
      </c>
      <c r="X36" s="23" t="s">
        <v>160</v>
      </c>
      <c r="Y36" s="24">
        <v>39.020000000000003</v>
      </c>
      <c r="Z36" s="23" t="s">
        <v>162</v>
      </c>
      <c r="AA36" s="72">
        <v>51.3</v>
      </c>
      <c r="AB36" s="72"/>
      <c r="AC36" s="24">
        <v>66.17</v>
      </c>
      <c r="AD36" s="23" t="s">
        <v>56</v>
      </c>
      <c r="AE36" s="25">
        <f t="shared" si="0"/>
        <v>457.83000000000004</v>
      </c>
      <c r="AF36" s="26">
        <v>8</v>
      </c>
      <c r="AG36" s="26">
        <v>32</v>
      </c>
      <c r="AH36" s="27">
        <f>AE36*0.93</f>
        <v>425.78190000000006</v>
      </c>
      <c r="AI36" s="26">
        <v>33</v>
      </c>
      <c r="AJ36" s="26">
        <v>1</v>
      </c>
    </row>
    <row r="37" spans="1:36" s="3" customFormat="1" ht="20.100000000000001" customHeight="1" x14ac:dyDescent="0.3">
      <c r="A37" s="55" t="s">
        <v>4</v>
      </c>
      <c r="B37" s="56" t="s">
        <v>4</v>
      </c>
      <c r="C37" s="57">
        <v>17</v>
      </c>
      <c r="D37" s="20" t="s">
        <v>89</v>
      </c>
      <c r="E37" s="21" t="s">
        <v>57</v>
      </c>
      <c r="F37" s="21" t="s">
        <v>124</v>
      </c>
      <c r="G37" s="22">
        <v>32.630000000000003</v>
      </c>
      <c r="H37" s="23"/>
      <c r="I37" s="24">
        <v>30.96</v>
      </c>
      <c r="J37" s="23"/>
      <c r="K37" s="24">
        <v>28</v>
      </c>
      <c r="L37" s="23"/>
      <c r="M37" s="24">
        <v>39.630000000000003</v>
      </c>
      <c r="N37" s="23"/>
      <c r="O37" s="24">
        <v>47.46</v>
      </c>
      <c r="P37" s="23" t="s">
        <v>17</v>
      </c>
      <c r="Q37" s="24">
        <v>6.99</v>
      </c>
      <c r="R37" s="23"/>
      <c r="S37" s="24">
        <v>33.67</v>
      </c>
      <c r="T37" s="23"/>
      <c r="U37" s="24">
        <v>49.53</v>
      </c>
      <c r="V37" s="23"/>
      <c r="W37" s="24">
        <v>47.08</v>
      </c>
      <c r="X37" s="23" t="s">
        <v>17</v>
      </c>
      <c r="Y37" s="24">
        <v>38.9</v>
      </c>
      <c r="Z37" s="23" t="s">
        <v>17</v>
      </c>
      <c r="AA37" s="72">
        <v>49.06</v>
      </c>
      <c r="AB37" s="72"/>
      <c r="AC37" s="24">
        <v>80</v>
      </c>
      <c r="AD37" s="23"/>
      <c r="AE37" s="25">
        <f t="shared" si="0"/>
        <v>483.90999999999997</v>
      </c>
      <c r="AF37" s="26">
        <v>3</v>
      </c>
      <c r="AG37" s="26">
        <v>34</v>
      </c>
      <c r="AH37" s="27">
        <f>AE37*0.9</f>
        <v>435.51900000000001</v>
      </c>
      <c r="AI37" s="26">
        <v>34</v>
      </c>
      <c r="AJ37" s="26">
        <v>4</v>
      </c>
    </row>
    <row r="38" spans="1:36" s="3" customFormat="1" ht="20.100000000000001" customHeight="1" x14ac:dyDescent="0.3">
      <c r="A38" s="55" t="s">
        <v>36</v>
      </c>
      <c r="B38" s="56" t="s">
        <v>51</v>
      </c>
      <c r="C38" s="57">
        <v>26</v>
      </c>
      <c r="D38" s="20" t="s">
        <v>98</v>
      </c>
      <c r="E38" s="21" t="s">
        <v>129</v>
      </c>
      <c r="F38" s="21" t="s">
        <v>99</v>
      </c>
      <c r="G38" s="22">
        <v>32.96</v>
      </c>
      <c r="H38" s="23"/>
      <c r="I38" s="24">
        <v>26.2</v>
      </c>
      <c r="J38" s="23"/>
      <c r="K38" s="24">
        <v>33.35</v>
      </c>
      <c r="L38" s="23"/>
      <c r="M38" s="24">
        <v>33.08</v>
      </c>
      <c r="N38" s="23"/>
      <c r="O38" s="24">
        <v>43.76</v>
      </c>
      <c r="P38" s="23"/>
      <c r="Q38" s="24">
        <v>7.99</v>
      </c>
      <c r="R38" s="23"/>
      <c r="S38" s="24">
        <v>46.66</v>
      </c>
      <c r="T38" s="23"/>
      <c r="U38" s="24">
        <v>63.29</v>
      </c>
      <c r="V38" s="23"/>
      <c r="W38" s="24">
        <v>38.549999999999997</v>
      </c>
      <c r="X38" s="23"/>
      <c r="Y38" s="24">
        <v>35.43</v>
      </c>
      <c r="Z38" s="23"/>
      <c r="AA38" s="72">
        <v>54.61</v>
      </c>
      <c r="AB38" s="72"/>
      <c r="AC38" s="24">
        <v>73.25</v>
      </c>
      <c r="AD38" s="23" t="s">
        <v>56</v>
      </c>
      <c r="AE38" s="25">
        <f t="shared" si="0"/>
        <v>489.13000000000005</v>
      </c>
      <c r="AF38" s="26">
        <v>4</v>
      </c>
      <c r="AG38" s="26">
        <v>35</v>
      </c>
      <c r="AH38" s="27">
        <f t="shared" ref="AH38:AH43" si="1">AE38*0.93</f>
        <v>454.89090000000004</v>
      </c>
      <c r="AI38" s="26">
        <v>35</v>
      </c>
      <c r="AJ38" s="26"/>
    </row>
    <row r="39" spans="1:36" s="3" customFormat="1" ht="20.100000000000001" customHeight="1" x14ac:dyDescent="0.3">
      <c r="A39" s="55" t="s">
        <v>36</v>
      </c>
      <c r="B39" s="56" t="s">
        <v>42</v>
      </c>
      <c r="C39" s="57">
        <v>29</v>
      </c>
      <c r="D39" s="20" t="s">
        <v>104</v>
      </c>
      <c r="E39" s="21" t="s">
        <v>129</v>
      </c>
      <c r="F39" s="21" t="s">
        <v>99</v>
      </c>
      <c r="G39" s="22">
        <v>29.21</v>
      </c>
      <c r="H39" s="23"/>
      <c r="I39" s="24">
        <v>25.35</v>
      </c>
      <c r="J39" s="23"/>
      <c r="K39" s="24">
        <v>28.24</v>
      </c>
      <c r="L39" s="23"/>
      <c r="M39" s="24">
        <v>28.1</v>
      </c>
      <c r="N39" s="23"/>
      <c r="O39" s="24">
        <v>71.55</v>
      </c>
      <c r="P39" s="23"/>
      <c r="Q39" s="24">
        <v>6.28</v>
      </c>
      <c r="R39" s="23"/>
      <c r="S39" s="24">
        <v>33.69</v>
      </c>
      <c r="T39" s="23"/>
      <c r="U39" s="24">
        <v>47.37</v>
      </c>
      <c r="V39" s="23"/>
      <c r="W39" s="24">
        <v>45.3</v>
      </c>
      <c r="X39" s="23"/>
      <c r="Y39" s="24">
        <v>38.89</v>
      </c>
      <c r="Z39" s="23" t="s">
        <v>56</v>
      </c>
      <c r="AA39" s="72">
        <v>58.21</v>
      </c>
      <c r="AB39" s="72"/>
      <c r="AC39" s="24">
        <v>89.39</v>
      </c>
      <c r="AD39" s="23" t="s">
        <v>56</v>
      </c>
      <c r="AE39" s="25">
        <f t="shared" si="0"/>
        <v>501.57999999999993</v>
      </c>
      <c r="AF39" s="26">
        <v>1</v>
      </c>
      <c r="AG39" s="26">
        <v>36</v>
      </c>
      <c r="AH39" s="27">
        <f t="shared" si="1"/>
        <v>466.46939999999995</v>
      </c>
      <c r="AI39" s="26">
        <v>36</v>
      </c>
      <c r="AJ39" s="26"/>
    </row>
    <row r="40" spans="1:36" s="3" customFormat="1" ht="20.100000000000001" customHeight="1" x14ac:dyDescent="0.3">
      <c r="A40" s="55" t="s">
        <v>36</v>
      </c>
      <c r="B40" s="56" t="s">
        <v>42</v>
      </c>
      <c r="C40" s="57">
        <v>18</v>
      </c>
      <c r="D40" s="20" t="s">
        <v>90</v>
      </c>
      <c r="E40" s="21" t="s">
        <v>88</v>
      </c>
      <c r="F40" s="21" t="s">
        <v>123</v>
      </c>
      <c r="G40" s="22">
        <v>33.880000000000003</v>
      </c>
      <c r="H40" s="23"/>
      <c r="I40" s="24">
        <v>23.47</v>
      </c>
      <c r="J40" s="23"/>
      <c r="K40" s="24">
        <v>32.229999999999997</v>
      </c>
      <c r="L40" s="23"/>
      <c r="M40" s="24">
        <v>29.13</v>
      </c>
      <c r="N40" s="23"/>
      <c r="O40" s="24">
        <v>35.93</v>
      </c>
      <c r="P40" s="23"/>
      <c r="Q40" s="24">
        <v>6.75</v>
      </c>
      <c r="R40" s="23"/>
      <c r="S40" s="24">
        <v>41.15</v>
      </c>
      <c r="T40" s="23"/>
      <c r="U40" s="24">
        <v>60.73</v>
      </c>
      <c r="V40" s="23"/>
      <c r="W40" s="24">
        <v>37.58</v>
      </c>
      <c r="X40" s="23"/>
      <c r="Y40" s="24">
        <v>33.450000000000003</v>
      </c>
      <c r="Z40" s="23"/>
      <c r="AA40" s="72">
        <v>114.93</v>
      </c>
      <c r="AB40" s="72"/>
      <c r="AC40" s="24">
        <v>84.39</v>
      </c>
      <c r="AD40" s="23"/>
      <c r="AE40" s="25">
        <f t="shared" si="0"/>
        <v>533.62</v>
      </c>
      <c r="AF40" s="26">
        <v>2</v>
      </c>
      <c r="AG40" s="26">
        <v>37</v>
      </c>
      <c r="AH40" s="27">
        <f t="shared" si="1"/>
        <v>496.26660000000004</v>
      </c>
      <c r="AI40" s="26">
        <v>37</v>
      </c>
      <c r="AJ40" s="26"/>
    </row>
    <row r="41" spans="1:36" s="3" customFormat="1" ht="20.100000000000001" customHeight="1" x14ac:dyDescent="0.3">
      <c r="A41" s="55" t="s">
        <v>36</v>
      </c>
      <c r="B41" s="56" t="s">
        <v>42</v>
      </c>
      <c r="C41" s="57">
        <v>30</v>
      </c>
      <c r="D41" s="20" t="s">
        <v>105</v>
      </c>
      <c r="E41" s="21" t="s">
        <v>132</v>
      </c>
      <c r="F41" s="21" t="s">
        <v>96</v>
      </c>
      <c r="G41" s="22">
        <v>32.68</v>
      </c>
      <c r="H41" s="23"/>
      <c r="I41" s="24">
        <v>26.29</v>
      </c>
      <c r="J41" s="23"/>
      <c r="K41" s="24">
        <v>31.43</v>
      </c>
      <c r="L41" s="23"/>
      <c r="M41" s="24">
        <v>28.87</v>
      </c>
      <c r="N41" s="23"/>
      <c r="O41" s="24">
        <v>71.86</v>
      </c>
      <c r="P41" s="23" t="s">
        <v>56</v>
      </c>
      <c r="Q41" s="24">
        <v>7.76</v>
      </c>
      <c r="R41" s="23"/>
      <c r="S41" s="24">
        <v>51.65</v>
      </c>
      <c r="T41" s="23" t="s">
        <v>158</v>
      </c>
      <c r="U41" s="24">
        <v>89.35</v>
      </c>
      <c r="V41" s="23" t="s">
        <v>17</v>
      </c>
      <c r="W41" s="24">
        <v>50.3</v>
      </c>
      <c r="X41" s="23" t="s">
        <v>56</v>
      </c>
      <c r="Y41" s="24">
        <v>33.89</v>
      </c>
      <c r="Z41" s="23"/>
      <c r="AA41" s="72">
        <v>81.81</v>
      </c>
      <c r="AB41" s="72"/>
      <c r="AC41" s="24">
        <v>75.989999999999995</v>
      </c>
      <c r="AD41" s="23"/>
      <c r="AE41" s="25">
        <f t="shared" si="0"/>
        <v>581.88</v>
      </c>
      <c r="AF41" s="26">
        <v>3</v>
      </c>
      <c r="AG41" s="26">
        <v>38</v>
      </c>
      <c r="AH41" s="27">
        <f t="shared" si="1"/>
        <v>541.14840000000004</v>
      </c>
      <c r="AI41" s="26">
        <v>38</v>
      </c>
      <c r="AJ41" s="26">
        <v>9</v>
      </c>
    </row>
    <row r="42" spans="1:36" s="3" customFormat="1" ht="20.100000000000001" customHeight="1" x14ac:dyDescent="0.3">
      <c r="A42" s="55" t="s">
        <v>36</v>
      </c>
      <c r="B42" s="56" t="s">
        <v>36</v>
      </c>
      <c r="C42" s="57">
        <v>33</v>
      </c>
      <c r="D42" s="20" t="s">
        <v>107</v>
      </c>
      <c r="E42" s="21" t="s">
        <v>57</v>
      </c>
      <c r="F42" s="21" t="s">
        <v>126</v>
      </c>
      <c r="G42" s="22">
        <v>36.93</v>
      </c>
      <c r="H42" s="23"/>
      <c r="I42" s="24">
        <v>28.36</v>
      </c>
      <c r="J42" s="23"/>
      <c r="K42" s="24">
        <v>33.75</v>
      </c>
      <c r="L42" s="23"/>
      <c r="M42" s="24">
        <v>34.53</v>
      </c>
      <c r="N42" s="23"/>
      <c r="O42" s="24">
        <v>36.61</v>
      </c>
      <c r="P42" s="23" t="s">
        <v>56</v>
      </c>
      <c r="Q42" s="24">
        <v>7.21</v>
      </c>
      <c r="R42" s="23"/>
      <c r="S42" s="24">
        <v>85.21</v>
      </c>
      <c r="T42" s="23" t="s">
        <v>159</v>
      </c>
      <c r="U42" s="24">
        <v>55.68</v>
      </c>
      <c r="V42" s="23" t="s">
        <v>56</v>
      </c>
      <c r="W42" s="24">
        <v>58.92</v>
      </c>
      <c r="X42" s="23" t="s">
        <v>161</v>
      </c>
      <c r="Y42" s="24">
        <v>33.770000000000003</v>
      </c>
      <c r="Z42" s="23" t="s">
        <v>56</v>
      </c>
      <c r="AA42" s="72">
        <v>128.1</v>
      </c>
      <c r="AB42" s="72" t="s">
        <v>17</v>
      </c>
      <c r="AC42" s="24">
        <v>66.17</v>
      </c>
      <c r="AD42" s="23" t="s">
        <v>56</v>
      </c>
      <c r="AE42" s="25">
        <f t="shared" si="0"/>
        <v>605.24</v>
      </c>
      <c r="AF42" s="26">
        <v>9</v>
      </c>
      <c r="AG42" s="26">
        <v>39</v>
      </c>
      <c r="AH42" s="27">
        <f t="shared" si="1"/>
        <v>562.8732</v>
      </c>
      <c r="AI42" s="26">
        <v>39</v>
      </c>
      <c r="AJ42" s="26"/>
    </row>
    <row r="43" spans="1:36" s="3" customFormat="1" ht="19.5" x14ac:dyDescent="0.3">
      <c r="A43" s="55" t="s">
        <v>36</v>
      </c>
      <c r="B43" s="56" t="s">
        <v>42</v>
      </c>
      <c r="C43" s="57">
        <v>20</v>
      </c>
      <c r="D43" s="20" t="s">
        <v>91</v>
      </c>
      <c r="E43" s="21" t="s">
        <v>88</v>
      </c>
      <c r="F43" s="21" t="s">
        <v>123</v>
      </c>
      <c r="G43" s="22">
        <v>57.87</v>
      </c>
      <c r="H43" s="23"/>
      <c r="I43" s="24">
        <v>37.72</v>
      </c>
      <c r="J43" s="23"/>
      <c r="K43" s="24">
        <v>46.52</v>
      </c>
      <c r="L43" s="23"/>
      <c r="M43" s="24">
        <v>36.25</v>
      </c>
      <c r="N43" s="23"/>
      <c r="O43" s="24">
        <v>49.66</v>
      </c>
      <c r="P43" s="23"/>
      <c r="Q43" s="24">
        <v>9.39</v>
      </c>
      <c r="R43" s="23"/>
      <c r="S43" s="24">
        <v>46.15</v>
      </c>
      <c r="T43" s="23" t="s">
        <v>56</v>
      </c>
      <c r="U43" s="24">
        <v>87.84</v>
      </c>
      <c r="V43" s="23"/>
      <c r="W43" s="24">
        <v>73.19</v>
      </c>
      <c r="X43" s="23" t="s">
        <v>17</v>
      </c>
      <c r="Y43" s="24">
        <v>61.01</v>
      </c>
      <c r="Z43" s="23" t="s">
        <v>17</v>
      </c>
      <c r="AA43" s="72">
        <v>116.42</v>
      </c>
      <c r="AB43" s="72" t="s">
        <v>163</v>
      </c>
      <c r="AC43" s="24">
        <v>89.39</v>
      </c>
      <c r="AD43" s="23" t="s">
        <v>56</v>
      </c>
      <c r="AE43" s="25">
        <f t="shared" si="0"/>
        <v>711.41</v>
      </c>
      <c r="AF43" s="26">
        <v>4</v>
      </c>
      <c r="AG43" s="26">
        <v>40</v>
      </c>
      <c r="AH43" s="27">
        <f t="shared" si="1"/>
        <v>661.61130000000003</v>
      </c>
      <c r="AI43" s="26">
        <v>40</v>
      </c>
      <c r="AJ43" s="26"/>
    </row>
    <row r="44" spans="1:36" s="3" customFormat="1" ht="20.25" thickBot="1" x14ac:dyDescent="0.35">
      <c r="A44" s="104" t="s">
        <v>2</v>
      </c>
      <c r="B44" s="105" t="s">
        <v>42</v>
      </c>
      <c r="C44" s="106">
        <v>11</v>
      </c>
      <c r="D44" s="80" t="s">
        <v>84</v>
      </c>
      <c r="E44" s="81" t="s">
        <v>59</v>
      </c>
      <c r="F44" s="81" t="s">
        <v>121</v>
      </c>
      <c r="G44" s="82">
        <v>40.1</v>
      </c>
      <c r="H44" s="83"/>
      <c r="I44" s="84">
        <v>28.14</v>
      </c>
      <c r="J44" s="83"/>
      <c r="K44" s="84">
        <v>51.52</v>
      </c>
      <c r="L44" s="83" t="s">
        <v>56</v>
      </c>
      <c r="M44" s="84">
        <v>43.13</v>
      </c>
      <c r="N44" s="83"/>
      <c r="O44" s="84">
        <v>88.58</v>
      </c>
      <c r="P44" s="83" t="s">
        <v>17</v>
      </c>
      <c r="Q44" s="84">
        <v>9</v>
      </c>
      <c r="R44" s="83"/>
      <c r="S44" s="84">
        <v>51.15</v>
      </c>
      <c r="T44" s="83" t="s">
        <v>43</v>
      </c>
      <c r="U44" s="84">
        <v>97.84</v>
      </c>
      <c r="V44" s="83" t="s">
        <v>43</v>
      </c>
      <c r="W44" s="84">
        <v>55.3</v>
      </c>
      <c r="X44" s="83" t="s">
        <v>43</v>
      </c>
      <c r="Y44" s="84">
        <v>43.89</v>
      </c>
      <c r="Z44" s="83" t="s">
        <v>43</v>
      </c>
      <c r="AA44" s="85">
        <v>124.93</v>
      </c>
      <c r="AB44" s="85" t="s">
        <v>43</v>
      </c>
      <c r="AC44" s="84">
        <v>94.39</v>
      </c>
      <c r="AD44" s="83" t="s">
        <v>43</v>
      </c>
      <c r="AE44" s="86">
        <f t="shared" si="0"/>
        <v>727.97</v>
      </c>
      <c r="AF44" s="62">
        <v>5</v>
      </c>
      <c r="AG44" s="62">
        <v>41</v>
      </c>
      <c r="AH44" s="87">
        <f>AE44*0.95</f>
        <v>691.57150000000001</v>
      </c>
      <c r="AI44" s="62">
        <v>41</v>
      </c>
      <c r="AJ44" s="62"/>
    </row>
    <row r="45" spans="1:36" s="3" customFormat="1" ht="18.75" x14ac:dyDescent="0.25">
      <c r="A45" s="34"/>
      <c r="B45" s="34"/>
      <c r="C45" s="34"/>
      <c r="D45" s="34"/>
      <c r="E45" s="34"/>
      <c r="F45" s="34"/>
      <c r="G45" s="35"/>
      <c r="H45" s="35"/>
      <c r="I45" s="35"/>
      <c r="J45" s="35"/>
      <c r="K45" s="35"/>
      <c r="L45" s="35"/>
      <c r="M45" s="35"/>
      <c r="N45" s="35"/>
      <c r="O45" s="35"/>
      <c r="P45" s="35"/>
      <c r="Q45" s="35"/>
      <c r="R45" s="35"/>
      <c r="S45" s="35"/>
      <c r="T45" s="35"/>
      <c r="U45" s="35"/>
      <c r="V45" s="35"/>
      <c r="W45" s="35"/>
      <c r="X45" s="35"/>
      <c r="Y45" s="35"/>
      <c r="Z45" s="35"/>
      <c r="AA45" s="35"/>
      <c r="AB45" s="35"/>
      <c r="AC45" s="35"/>
      <c r="AD45" s="35"/>
      <c r="AE45" s="36"/>
      <c r="AF45" s="34"/>
      <c r="AG45" s="34"/>
      <c r="AH45" s="34" t="s">
        <v>39</v>
      </c>
      <c r="AI45" s="34"/>
      <c r="AJ45" s="37"/>
    </row>
    <row r="46" spans="1:36" s="3" customFormat="1" ht="18.75" x14ac:dyDescent="0.25">
      <c r="A46" s="36" t="s">
        <v>18</v>
      </c>
      <c r="B46" s="36"/>
      <c r="C46" s="36"/>
      <c r="D46" s="37"/>
      <c r="E46" s="36" t="s">
        <v>19</v>
      </c>
      <c r="F46" s="34"/>
      <c r="G46" s="64"/>
      <c r="H46" s="64"/>
      <c r="I46" s="64"/>
      <c r="J46" s="64"/>
      <c r="K46" s="64"/>
      <c r="L46" s="64"/>
      <c r="M46" s="64"/>
      <c r="N46" s="64"/>
      <c r="O46" s="64"/>
      <c r="P46" s="64"/>
      <c r="Q46" s="64"/>
      <c r="R46" s="64"/>
      <c r="S46" s="64"/>
      <c r="T46" s="64"/>
      <c r="U46" s="64"/>
      <c r="V46" s="64"/>
      <c r="W46" s="64"/>
      <c r="X46" s="64"/>
      <c r="Y46" s="64"/>
      <c r="Z46" s="64"/>
      <c r="AA46" s="64"/>
      <c r="AB46" s="64"/>
      <c r="AC46" s="64"/>
      <c r="AD46" s="64"/>
      <c r="AE46" s="36"/>
      <c r="AF46" s="34"/>
      <c r="AG46" s="34"/>
      <c r="AH46" s="34"/>
      <c r="AI46" s="34"/>
      <c r="AJ46" s="37"/>
    </row>
    <row r="47" spans="1:36" s="3" customFormat="1" ht="18.75" x14ac:dyDescent="0.25">
      <c r="A47" s="64"/>
      <c r="B47" s="64"/>
      <c r="C47" s="64"/>
      <c r="E47" s="36" t="s">
        <v>20</v>
      </c>
      <c r="F47" s="3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row>
    <row r="48" spans="1:36" s="3" customFormat="1" ht="18.75" customHeight="1" x14ac:dyDescent="0.25">
      <c r="A48" s="36"/>
      <c r="B48" s="64"/>
      <c r="C48" s="64"/>
      <c r="E48" s="36" t="s">
        <v>21</v>
      </c>
      <c r="F48" s="3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row>
    <row r="49" spans="1:36" s="3" customFormat="1" ht="18.75" customHeight="1" x14ac:dyDescent="0.25">
      <c r="A49" s="36"/>
      <c r="B49" s="64"/>
      <c r="C49" s="64"/>
      <c r="E49" s="39" t="s">
        <v>35</v>
      </c>
      <c r="F49" s="3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row>
    <row r="50" spans="1:36" s="3" customFormat="1" ht="18.75" x14ac:dyDescent="0.25">
      <c r="A50" s="36"/>
      <c r="B50" s="64"/>
      <c r="C50" s="64"/>
      <c r="D50" s="39"/>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row>
    <row r="51" spans="1:36" s="42" customFormat="1" ht="19.5" x14ac:dyDescent="0.3">
      <c r="A51" s="40" t="s">
        <v>44</v>
      </c>
      <c r="B51" s="41"/>
      <c r="C51" s="41"/>
      <c r="D51" s="41"/>
      <c r="E51" s="41"/>
      <c r="F51" s="41"/>
      <c r="G51" s="41"/>
      <c r="I51" s="41"/>
      <c r="J51" s="41"/>
      <c r="K51" s="41"/>
      <c r="L51" s="41"/>
      <c r="M51" s="41"/>
      <c r="N51" s="41"/>
      <c r="O51" s="41"/>
      <c r="P51" s="41"/>
      <c r="Q51" s="41"/>
      <c r="R51" s="41"/>
      <c r="S51" s="41"/>
      <c r="T51" s="41"/>
      <c r="U51" s="41"/>
      <c r="V51" s="41"/>
      <c r="W51" s="41"/>
      <c r="X51" s="41"/>
      <c r="Y51" s="41"/>
      <c r="Z51" s="41"/>
      <c r="AA51" s="41"/>
      <c r="AB51" s="41"/>
      <c r="AC51" s="41"/>
      <c r="AD51" s="41"/>
      <c r="AE51" s="41"/>
      <c r="AF51" s="43"/>
      <c r="AG51" s="43"/>
      <c r="AH51" s="43"/>
      <c r="AI51" s="43"/>
    </row>
    <row r="52" spans="1:36" s="3" customFormat="1" ht="18.75" x14ac:dyDescent="0.25">
      <c r="A52" s="40" t="s">
        <v>48</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43"/>
      <c r="AG52" s="34"/>
      <c r="AH52" s="34"/>
      <c r="AI52" s="34"/>
    </row>
    <row r="53" spans="1:36" s="3" customFormat="1" ht="18.75" x14ac:dyDescent="0.25">
      <c r="A53" s="44" t="s">
        <v>61</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43"/>
      <c r="AG53" s="34"/>
      <c r="AH53" s="34"/>
      <c r="AI53" s="34"/>
    </row>
    <row r="54" spans="1:36" s="3" customFormat="1" ht="18.75" x14ac:dyDescent="0.25">
      <c r="A54" s="36"/>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43"/>
      <c r="AG54" s="34"/>
      <c r="AH54" s="34"/>
      <c r="AI54" s="34"/>
    </row>
    <row r="55" spans="1:36" s="3" customFormat="1" ht="18.75" x14ac:dyDescent="0.25">
      <c r="A55" s="45" t="s">
        <v>164</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34"/>
      <c r="AG55" s="34"/>
      <c r="AH55" s="34"/>
      <c r="AI55" s="34"/>
    </row>
    <row r="56" spans="1:36" s="3" customFormat="1" ht="18.75" x14ac:dyDescent="0.25">
      <c r="A56" s="45" t="s">
        <v>165</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34"/>
      <c r="AG56" s="34"/>
      <c r="AH56" s="34"/>
      <c r="AI56" s="34"/>
    </row>
    <row r="57" spans="1:36" s="3" customFormat="1" ht="18.75" x14ac:dyDescent="0.25">
      <c r="A57" s="45" t="s">
        <v>40</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34"/>
      <c r="AG57" s="34"/>
      <c r="AH57" s="34"/>
      <c r="AI57" s="34"/>
    </row>
    <row r="58" spans="1:36" s="3" customFormat="1" ht="18.75" x14ac:dyDescent="0.25">
      <c r="A58" s="36"/>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34"/>
      <c r="AG58" s="34"/>
      <c r="AH58" s="34"/>
      <c r="AI58" s="34"/>
    </row>
    <row r="59" spans="1:36" s="3" customFormat="1" ht="18.75" x14ac:dyDescent="0.25">
      <c r="A59" s="40" t="s">
        <v>22</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34"/>
      <c r="AG59" s="34"/>
      <c r="AH59" s="34"/>
      <c r="AI59" s="34"/>
    </row>
    <row r="60" spans="1:36" s="3" customFormat="1" ht="18.75" x14ac:dyDescent="0.25">
      <c r="A60" s="40"/>
      <c r="B60" s="64"/>
      <c r="C60" s="64" t="s">
        <v>23</v>
      </c>
      <c r="D60" s="64"/>
      <c r="E60" s="64"/>
      <c r="F60" s="64"/>
      <c r="G60" s="64"/>
      <c r="H60" s="64"/>
      <c r="I60" s="46" t="s">
        <v>24</v>
      </c>
      <c r="J60" s="64"/>
      <c r="K60" s="64"/>
      <c r="L60" s="64"/>
      <c r="M60" s="64"/>
      <c r="N60" s="64"/>
      <c r="O60" s="64"/>
      <c r="P60" s="64"/>
      <c r="Q60" s="64"/>
      <c r="R60" s="64"/>
      <c r="S60" s="64"/>
      <c r="T60" s="64"/>
      <c r="U60" s="64"/>
      <c r="V60" s="64"/>
      <c r="W60" s="64"/>
      <c r="X60" s="64"/>
      <c r="Y60" s="64"/>
      <c r="Z60" s="64"/>
      <c r="AA60" s="64"/>
      <c r="AB60" s="64"/>
      <c r="AC60" s="64"/>
      <c r="AD60" s="64"/>
      <c r="AE60" s="64"/>
      <c r="AF60" s="34"/>
      <c r="AG60" s="34"/>
      <c r="AH60" s="34"/>
      <c r="AI60" s="34"/>
    </row>
    <row r="61" spans="1:36" s="3" customFormat="1" ht="18.75" x14ac:dyDescent="0.25">
      <c r="A61" s="40"/>
      <c r="B61" s="64"/>
      <c r="C61" s="64" t="s">
        <v>25</v>
      </c>
      <c r="D61" s="64"/>
      <c r="E61" s="64"/>
      <c r="F61" s="64"/>
      <c r="G61" s="64"/>
      <c r="H61" s="64"/>
      <c r="I61" s="65" t="s">
        <v>26</v>
      </c>
      <c r="J61" s="64"/>
      <c r="K61" s="64"/>
      <c r="L61" s="64"/>
      <c r="M61" s="64"/>
      <c r="N61" s="64"/>
      <c r="O61" s="64"/>
      <c r="P61" s="64"/>
      <c r="Q61" s="64"/>
      <c r="R61" s="64"/>
      <c r="S61" s="64"/>
      <c r="T61" s="64"/>
      <c r="U61" s="64"/>
      <c r="V61" s="64"/>
      <c r="W61" s="64"/>
      <c r="X61" s="64"/>
      <c r="Y61" s="64"/>
      <c r="Z61" s="64"/>
      <c r="AA61" s="64"/>
      <c r="AB61" s="64"/>
      <c r="AC61" s="64"/>
      <c r="AD61" s="64"/>
      <c r="AE61" s="64"/>
      <c r="AF61" s="34"/>
      <c r="AG61" s="34"/>
      <c r="AH61" s="34"/>
      <c r="AI61" s="34"/>
    </row>
    <row r="62" spans="1:36" s="3" customFormat="1" ht="18.75" x14ac:dyDescent="0.25">
      <c r="A62" s="110" t="s">
        <v>27</v>
      </c>
      <c r="B62" s="110"/>
      <c r="C62" s="110"/>
      <c r="D62" s="110"/>
      <c r="E62" s="110"/>
      <c r="F62" s="110"/>
      <c r="G62" s="110"/>
      <c r="H62" s="110"/>
      <c r="I62" s="111" t="s">
        <v>28</v>
      </c>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34"/>
      <c r="AH62" s="34"/>
      <c r="AI62" s="34"/>
    </row>
    <row r="63" spans="1:36" ht="18.75" x14ac:dyDescent="0.25">
      <c r="A63" s="110" t="s">
        <v>29</v>
      </c>
      <c r="B63" s="110"/>
      <c r="C63" s="110"/>
      <c r="D63" s="110"/>
      <c r="E63" s="110"/>
      <c r="F63" s="110"/>
      <c r="G63" s="110"/>
      <c r="H63" s="110"/>
      <c r="I63" s="111" t="s">
        <v>30</v>
      </c>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64"/>
      <c r="AH63" s="64"/>
      <c r="AI63" s="64"/>
      <c r="AJ63" s="3"/>
    </row>
    <row r="64" spans="1:36" s="3" customFormat="1" ht="18.75" x14ac:dyDescent="0.25">
      <c r="A64" s="110" t="s">
        <v>31</v>
      </c>
      <c r="B64" s="110"/>
      <c r="C64" s="110"/>
      <c r="D64" s="110"/>
      <c r="E64" s="110"/>
      <c r="F64" s="110"/>
      <c r="G64" s="110"/>
      <c r="H64" s="110"/>
      <c r="I64" s="111" t="s">
        <v>32</v>
      </c>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64"/>
      <c r="AH64" s="64"/>
      <c r="AI64" s="64"/>
    </row>
    <row r="65" spans="1:36" s="3" customFormat="1" ht="18.75" x14ac:dyDescent="0.25">
      <c r="A65" s="39"/>
      <c r="B65" s="39"/>
      <c r="C65" s="39"/>
      <c r="D65" s="39"/>
      <c r="E65" s="39"/>
      <c r="F65" s="39"/>
      <c r="G65" s="39"/>
      <c r="H65" s="39"/>
      <c r="I65" s="39"/>
      <c r="J65" s="64"/>
      <c r="K65" s="64"/>
      <c r="L65" s="64"/>
      <c r="M65" s="64"/>
      <c r="N65" s="64"/>
      <c r="O65" s="64"/>
      <c r="P65" s="64"/>
      <c r="Q65" s="64"/>
      <c r="R65" s="64"/>
      <c r="S65" s="64"/>
      <c r="T65" s="64"/>
      <c r="U65" s="64"/>
      <c r="V65" s="64"/>
      <c r="W65" s="64"/>
      <c r="X65" s="64"/>
      <c r="Y65" s="64"/>
      <c r="Z65" s="64"/>
      <c r="AA65" s="64"/>
      <c r="AB65" s="64"/>
      <c r="AC65" s="64"/>
      <c r="AD65" s="64"/>
      <c r="AE65" s="64"/>
      <c r="AF65" s="34"/>
      <c r="AG65" s="64"/>
      <c r="AH65" s="64"/>
      <c r="AI65" s="64"/>
      <c r="AJ65" s="47"/>
    </row>
    <row r="66" spans="1:36" s="3" customFormat="1" ht="18.75" x14ac:dyDescent="0.25">
      <c r="A66" s="40" t="s">
        <v>33</v>
      </c>
      <c r="B66" s="64"/>
      <c r="C66" s="64"/>
      <c r="D66" s="39"/>
      <c r="E66" s="39"/>
      <c r="F66" s="39"/>
      <c r="G66" s="39"/>
      <c r="H66" s="39"/>
      <c r="I66" s="39"/>
      <c r="J66" s="64"/>
      <c r="K66" s="64"/>
      <c r="L66" s="64"/>
      <c r="M66" s="64"/>
      <c r="N66" s="64"/>
      <c r="O66" s="64"/>
      <c r="P66" s="64"/>
      <c r="Q66" s="64"/>
      <c r="R66" s="64"/>
      <c r="S66" s="64"/>
      <c r="T66" s="64"/>
      <c r="U66" s="64"/>
      <c r="V66" s="64"/>
      <c r="W66" s="64"/>
      <c r="X66" s="64"/>
      <c r="Y66" s="64"/>
      <c r="Z66" s="64"/>
      <c r="AA66" s="64"/>
      <c r="AB66" s="64"/>
      <c r="AC66" s="64"/>
      <c r="AD66" s="64"/>
      <c r="AE66" s="64"/>
      <c r="AF66" s="34"/>
      <c r="AG66" s="64"/>
      <c r="AH66" s="64"/>
      <c r="AI66" s="64"/>
    </row>
    <row r="67" spans="1:36" s="3" customFormat="1" ht="18.75" x14ac:dyDescent="0.25">
      <c r="A67" s="109" t="s">
        <v>45</v>
      </c>
      <c r="B67" s="110"/>
      <c r="C67" s="110"/>
      <c r="D67" s="110"/>
      <c r="E67" s="110"/>
      <c r="F67" s="110"/>
      <c r="G67" s="110"/>
      <c r="H67" s="110"/>
      <c r="I67" s="111" t="s">
        <v>46</v>
      </c>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64"/>
      <c r="AH67" s="64"/>
      <c r="AI67" s="64"/>
    </row>
    <row r="68" spans="1:36" s="3" customFormat="1" ht="18.75" x14ac:dyDescent="0.25">
      <c r="D68" s="48"/>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34"/>
      <c r="AG68" s="64"/>
      <c r="AH68" s="64"/>
      <c r="AI68" s="64"/>
    </row>
    <row r="69" spans="1:36" s="3" customFormat="1" ht="18.75" x14ac:dyDescent="0.25">
      <c r="D69" s="48"/>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34"/>
      <c r="AG69" s="64"/>
      <c r="AH69" s="64"/>
      <c r="AI69" s="64"/>
    </row>
    <row r="70" spans="1:36" s="3" customFormat="1" ht="18.75" x14ac:dyDescent="0.25">
      <c r="D70" s="48"/>
      <c r="G70" s="64"/>
      <c r="AF70" s="34"/>
    </row>
    <row r="71" spans="1:36" s="3" customFormat="1" ht="18.75" x14ac:dyDescent="0.25">
      <c r="D71" s="48"/>
      <c r="G71" s="64"/>
      <c r="AF71" s="34"/>
    </row>
    <row r="72" spans="1:36" s="3" customFormat="1" ht="18.75" x14ac:dyDescent="0.25">
      <c r="A72" s="49"/>
      <c r="B72" s="49"/>
      <c r="C72" s="49"/>
      <c r="D72" s="50"/>
      <c r="E72" s="49"/>
      <c r="F72" s="49"/>
      <c r="G72" s="47"/>
      <c r="AF72" s="34"/>
    </row>
    <row r="73" spans="1:36" s="3" customFormat="1" ht="18.75" x14ac:dyDescent="0.25">
      <c r="A73" s="49"/>
      <c r="B73" s="49"/>
      <c r="C73" s="49"/>
      <c r="D73" s="50"/>
      <c r="E73" s="49"/>
      <c r="F73" s="49"/>
      <c r="G73" s="47"/>
      <c r="AF73" s="34"/>
    </row>
    <row r="74" spans="1:36" s="3" customFormat="1" ht="18.75" x14ac:dyDescent="0.25">
      <c r="A74" s="49"/>
      <c r="B74" s="49"/>
      <c r="C74" s="49"/>
      <c r="D74" s="50"/>
      <c r="E74" s="49"/>
      <c r="F74" s="49"/>
      <c r="G74" s="47"/>
      <c r="AF74" s="34"/>
    </row>
    <row r="75" spans="1:36" ht="18.75" x14ac:dyDescent="0.25">
      <c r="A75" s="49"/>
      <c r="B75" s="49"/>
      <c r="C75" s="49"/>
      <c r="D75" s="50"/>
      <c r="E75" s="49"/>
      <c r="F75" s="49"/>
      <c r="H75" s="3"/>
      <c r="I75" s="3"/>
      <c r="J75" s="3"/>
      <c r="K75" s="3"/>
      <c r="L75" s="3"/>
      <c r="M75" s="3"/>
      <c r="N75" s="3"/>
      <c r="O75" s="3"/>
      <c r="P75" s="3"/>
      <c r="Q75" s="3"/>
      <c r="R75" s="3"/>
      <c r="S75" s="3"/>
      <c r="T75" s="3"/>
      <c r="U75" s="3"/>
      <c r="V75" s="3"/>
      <c r="W75" s="3"/>
      <c r="X75" s="3"/>
      <c r="Y75" s="3"/>
      <c r="Z75" s="3"/>
      <c r="AA75" s="3"/>
      <c r="AB75" s="3"/>
      <c r="AC75" s="3"/>
      <c r="AD75" s="3"/>
      <c r="AE75" s="3"/>
      <c r="AG75" s="3"/>
      <c r="AH75" s="3"/>
      <c r="AI75" s="3"/>
      <c r="AJ75" s="3"/>
    </row>
    <row r="76" spans="1:36" s="3" customFormat="1" ht="18.75" x14ac:dyDescent="0.25">
      <c r="A76" s="49"/>
      <c r="B76" s="49"/>
      <c r="C76" s="49"/>
      <c r="D76" s="50"/>
      <c r="E76" s="49"/>
      <c r="F76" s="49"/>
      <c r="G76" s="47"/>
      <c r="AF76" s="34"/>
    </row>
    <row r="77" spans="1:36" s="3" customFormat="1" ht="18.75" x14ac:dyDescent="0.25">
      <c r="A77" s="47"/>
      <c r="B77" s="47"/>
      <c r="C77" s="47"/>
      <c r="D77" s="51"/>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34"/>
      <c r="AG77" s="47"/>
      <c r="AH77" s="47"/>
      <c r="AI77" s="47"/>
      <c r="AJ77" s="47"/>
    </row>
    <row r="78" spans="1:36" s="3" customFormat="1" ht="18.75" x14ac:dyDescent="0.25">
      <c r="A78" s="49"/>
      <c r="B78" s="49"/>
      <c r="C78" s="49"/>
      <c r="D78" s="50"/>
      <c r="E78" s="49"/>
      <c r="F78" s="49"/>
      <c r="G78" s="47"/>
      <c r="AF78" s="34"/>
    </row>
    <row r="79" spans="1:36" ht="18.75" x14ac:dyDescent="0.25">
      <c r="A79" s="49"/>
      <c r="B79" s="49"/>
      <c r="C79" s="49"/>
      <c r="D79" s="50"/>
      <c r="E79" s="49"/>
      <c r="F79" s="49"/>
      <c r="H79" s="3"/>
      <c r="I79" s="3"/>
      <c r="J79" s="3"/>
      <c r="K79" s="3"/>
      <c r="L79" s="3"/>
      <c r="M79" s="3"/>
      <c r="N79" s="3"/>
      <c r="O79" s="3"/>
      <c r="P79" s="3"/>
      <c r="Q79" s="3"/>
      <c r="R79" s="3"/>
      <c r="S79" s="3"/>
      <c r="T79" s="3"/>
      <c r="U79" s="3"/>
      <c r="V79" s="3"/>
      <c r="W79" s="3"/>
      <c r="X79" s="3"/>
      <c r="Y79" s="3"/>
      <c r="Z79" s="3"/>
      <c r="AA79" s="3"/>
      <c r="AB79" s="3"/>
      <c r="AC79" s="3"/>
      <c r="AD79" s="3"/>
      <c r="AE79" s="3"/>
      <c r="AG79" s="3"/>
      <c r="AH79" s="3"/>
      <c r="AI79" s="3"/>
      <c r="AJ79" s="3"/>
    </row>
    <row r="80" spans="1:36" ht="18.75" x14ac:dyDescent="0.25">
      <c r="A80" s="49"/>
      <c r="B80" s="49"/>
      <c r="C80" s="49"/>
      <c r="D80" s="50"/>
      <c r="E80" s="49"/>
      <c r="F80" s="49"/>
      <c r="H80" s="3"/>
      <c r="I80" s="3"/>
      <c r="J80" s="3"/>
      <c r="K80" s="3"/>
      <c r="L80" s="3"/>
      <c r="M80" s="3"/>
      <c r="N80" s="3"/>
      <c r="O80" s="3"/>
      <c r="P80" s="3"/>
      <c r="Q80" s="3"/>
      <c r="R80" s="3"/>
      <c r="S80" s="3"/>
      <c r="T80" s="3"/>
      <c r="U80" s="3"/>
      <c r="V80" s="3"/>
      <c r="W80" s="3"/>
      <c r="X80" s="3"/>
      <c r="Y80" s="3"/>
      <c r="Z80" s="3"/>
      <c r="AA80" s="3"/>
      <c r="AB80" s="3"/>
      <c r="AC80" s="3"/>
      <c r="AD80" s="3"/>
      <c r="AE80" s="3"/>
      <c r="AG80" s="3"/>
      <c r="AH80" s="3"/>
      <c r="AI80" s="3"/>
      <c r="AJ80" s="3"/>
    </row>
    <row r="82" spans="3:3" ht="18.75" x14ac:dyDescent="0.25">
      <c r="C82" s="49"/>
    </row>
    <row r="83" spans="3:3" ht="18.75" x14ac:dyDescent="0.25">
      <c r="C83" s="49"/>
    </row>
    <row r="84" spans="3:3" ht="18.75" x14ac:dyDescent="0.25">
      <c r="C84" s="3"/>
    </row>
    <row r="85" spans="3:3" ht="18.75" x14ac:dyDescent="0.25">
      <c r="C85" s="49"/>
    </row>
    <row r="86" spans="3:3" ht="18.75" x14ac:dyDescent="0.25">
      <c r="C86" s="49"/>
    </row>
    <row r="87" spans="3:3" ht="18.75" x14ac:dyDescent="0.25">
      <c r="C87" s="49"/>
    </row>
    <row r="89" spans="3:3" ht="18.75" x14ac:dyDescent="0.25">
      <c r="C89" s="49"/>
    </row>
    <row r="90" spans="3:3" ht="18.75" x14ac:dyDescent="0.25">
      <c r="C90" s="49"/>
    </row>
    <row r="91" spans="3:3" ht="18.75" x14ac:dyDescent="0.25">
      <c r="C91" s="49"/>
    </row>
    <row r="92" spans="3:3" ht="18.75" x14ac:dyDescent="0.25">
      <c r="C92" s="49"/>
    </row>
    <row r="93" spans="3:3" ht="18.75" x14ac:dyDescent="0.25">
      <c r="C93" s="49"/>
    </row>
  </sheetData>
  <mergeCells count="33">
    <mergeCell ref="A1:AJ1"/>
    <mergeCell ref="A2:A3"/>
    <mergeCell ref="B2:B3"/>
    <mergeCell ref="C2:C3"/>
    <mergeCell ref="D2:D3"/>
    <mergeCell ref="E2:E3"/>
    <mergeCell ref="F2:F3"/>
    <mergeCell ref="G2:H2"/>
    <mergeCell ref="I2:J2"/>
    <mergeCell ref="K2:L2"/>
    <mergeCell ref="AI2:AI3"/>
    <mergeCell ref="AJ2:AJ3"/>
    <mergeCell ref="A62:H62"/>
    <mergeCell ref="I62:AF62"/>
    <mergeCell ref="A63:H63"/>
    <mergeCell ref="I63:AF63"/>
    <mergeCell ref="Y2:Z2"/>
    <mergeCell ref="AA2:AB2"/>
    <mergeCell ref="AC2:AD2"/>
    <mergeCell ref="AE2:AE3"/>
    <mergeCell ref="AF2:AF3"/>
    <mergeCell ref="AG2:AG3"/>
    <mergeCell ref="M2:N2"/>
    <mergeCell ref="O2:P2"/>
    <mergeCell ref="Q2:R2"/>
    <mergeCell ref="S2:T2"/>
    <mergeCell ref="A64:H64"/>
    <mergeCell ref="I64:AF64"/>
    <mergeCell ref="A67:H67"/>
    <mergeCell ref="I67:AF67"/>
    <mergeCell ref="AH2:AH3"/>
    <mergeCell ref="U2:V2"/>
    <mergeCell ref="W2:X2"/>
  </mergeCells>
  <hyperlinks>
    <hyperlink ref="I62" r:id="rId1"/>
    <hyperlink ref="I67" r:id="rId2"/>
    <hyperlink ref="I63" r:id="rId3"/>
    <hyperlink ref="I64" r:id="rId4"/>
    <hyperlink ref="I60" r:id="rId5"/>
  </hyperlinks>
  <printOptions gridLines="1"/>
  <pageMargins left="0.25" right="0.25" top="0.75" bottom="0.75" header="0.3" footer="0.3"/>
  <pageSetup paperSize="9" scale="47" fitToHeight="0" orientation="landscape" r:id="rId6"/>
  <headerFooter alignWithMargins="0"/>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81"/>
  <sheetViews>
    <sheetView zoomScale="50" zoomScaleNormal="50" workbookViewId="0">
      <selection activeCell="K25" sqref="K25"/>
    </sheetView>
  </sheetViews>
  <sheetFormatPr defaultRowHeight="12.75" x14ac:dyDescent="0.2"/>
  <cols>
    <col min="1" max="1" width="26.5703125" bestFit="1" customWidth="1"/>
  </cols>
  <sheetData>
    <row r="2" spans="1:15" ht="18.75" x14ac:dyDescent="0.3">
      <c r="A2" s="66" t="s">
        <v>143</v>
      </c>
      <c r="B2" s="67"/>
      <c r="C2" s="68"/>
      <c r="D2" s="68"/>
      <c r="E2" s="68"/>
      <c r="F2" s="68"/>
      <c r="G2" s="68"/>
      <c r="H2" s="68"/>
      <c r="I2" s="68"/>
      <c r="J2" s="68"/>
      <c r="K2" s="68"/>
      <c r="L2" s="68"/>
      <c r="M2" s="68"/>
    </row>
    <row r="3" spans="1:15" ht="18.75" x14ac:dyDescent="0.3">
      <c r="A3" s="29" t="s">
        <v>144</v>
      </c>
      <c r="B3" s="68"/>
      <c r="C3" s="29" t="s">
        <v>144</v>
      </c>
      <c r="D3" s="68"/>
      <c r="E3" s="68"/>
      <c r="F3" s="68"/>
      <c r="G3" s="68"/>
      <c r="H3" s="68"/>
      <c r="I3" s="68"/>
      <c r="J3" s="68"/>
      <c r="K3" s="68"/>
      <c r="L3" s="68"/>
      <c r="M3" s="68"/>
    </row>
    <row r="4" spans="1:15" ht="18.75" x14ac:dyDescent="0.3">
      <c r="A4" s="68"/>
      <c r="B4" s="68"/>
      <c r="C4" s="66" t="s">
        <v>145</v>
      </c>
      <c r="D4" s="68"/>
      <c r="E4" s="68"/>
      <c r="F4" s="68"/>
      <c r="G4" s="68"/>
      <c r="H4" s="68"/>
      <c r="I4" s="68"/>
      <c r="J4" s="68"/>
      <c r="K4" s="68"/>
      <c r="L4" s="68"/>
      <c r="M4" s="68"/>
    </row>
    <row r="5" spans="1:15" ht="18.75" x14ac:dyDescent="0.3">
      <c r="A5" s="29" t="s">
        <v>145</v>
      </c>
      <c r="B5" s="68"/>
      <c r="C5" s="68"/>
      <c r="D5" s="68"/>
      <c r="E5" s="68"/>
      <c r="F5" s="29" t="s">
        <v>144</v>
      </c>
      <c r="G5" s="68"/>
      <c r="H5" s="68"/>
      <c r="I5" s="68"/>
      <c r="J5" s="68"/>
      <c r="K5" s="68"/>
      <c r="L5" s="68"/>
      <c r="M5" s="68"/>
    </row>
    <row r="6" spans="1:15" ht="18.75" x14ac:dyDescent="0.3">
      <c r="A6" s="66" t="s">
        <v>84</v>
      </c>
      <c r="B6" s="68"/>
      <c r="C6" s="68"/>
      <c r="D6" s="68"/>
      <c r="E6" s="68"/>
      <c r="F6" s="66" t="s">
        <v>74</v>
      </c>
      <c r="G6" s="68"/>
      <c r="H6" s="68"/>
      <c r="I6" s="68"/>
      <c r="J6" s="68"/>
      <c r="K6" s="68"/>
      <c r="L6" s="68"/>
      <c r="M6" s="68"/>
    </row>
    <row r="7" spans="1:15" x14ac:dyDescent="0.2">
      <c r="A7" s="68"/>
      <c r="B7" s="68"/>
      <c r="C7" s="68"/>
      <c r="D7" s="68"/>
      <c r="E7" s="68"/>
      <c r="F7" s="68"/>
      <c r="G7" s="68"/>
      <c r="H7" s="68"/>
      <c r="I7" s="68"/>
      <c r="J7" s="68"/>
      <c r="K7" s="68"/>
      <c r="L7" s="68"/>
      <c r="M7" s="68"/>
    </row>
    <row r="8" spans="1:15" ht="18.75" x14ac:dyDescent="0.3">
      <c r="A8" s="29" t="s">
        <v>74</v>
      </c>
      <c r="B8" s="68"/>
      <c r="C8" s="68"/>
      <c r="D8" s="68"/>
      <c r="E8" s="68"/>
      <c r="F8" s="68"/>
      <c r="G8" s="68"/>
      <c r="H8" s="68"/>
      <c r="J8" s="29"/>
      <c r="K8" s="68"/>
      <c r="L8" s="68"/>
      <c r="M8" s="68"/>
    </row>
    <row r="9" spans="1:15" ht="18.75" x14ac:dyDescent="0.3">
      <c r="A9" s="66" t="s">
        <v>80</v>
      </c>
      <c r="B9" s="68"/>
      <c r="C9" s="29" t="s">
        <v>74</v>
      </c>
      <c r="D9" s="68"/>
      <c r="E9" s="68"/>
      <c r="F9" s="68"/>
      <c r="G9" s="68"/>
      <c r="H9" s="68"/>
      <c r="I9" s="29" t="s">
        <v>144</v>
      </c>
      <c r="K9" s="68"/>
      <c r="L9" s="68"/>
      <c r="M9" s="68"/>
      <c r="N9" s="68"/>
    </row>
    <row r="10" spans="1:15" ht="18.75" x14ac:dyDescent="0.3">
      <c r="A10" s="68"/>
      <c r="B10" s="68"/>
      <c r="C10" s="66" t="s">
        <v>55</v>
      </c>
      <c r="D10" s="68"/>
      <c r="E10" s="68"/>
      <c r="F10" s="68"/>
      <c r="G10" s="68"/>
      <c r="H10" s="68"/>
      <c r="I10" s="66" t="s">
        <v>148</v>
      </c>
      <c r="K10" s="68"/>
      <c r="L10" s="68"/>
      <c r="M10" s="68"/>
      <c r="N10" s="68"/>
    </row>
    <row r="11" spans="1:15" ht="18.75" x14ac:dyDescent="0.3">
      <c r="A11" s="29" t="s">
        <v>55</v>
      </c>
      <c r="B11" s="68"/>
      <c r="C11" s="68"/>
      <c r="D11" s="68"/>
      <c r="E11" s="68"/>
      <c r="F11" s="68"/>
      <c r="G11" s="68"/>
      <c r="H11" s="68"/>
      <c r="J11" s="68"/>
      <c r="K11" s="68"/>
      <c r="L11" s="68"/>
      <c r="M11" s="68"/>
      <c r="N11" s="68"/>
    </row>
    <row r="12" spans="1:15" ht="18.75" x14ac:dyDescent="0.3">
      <c r="A12" s="66" t="s">
        <v>65</v>
      </c>
      <c r="B12" s="68"/>
      <c r="C12" s="68"/>
      <c r="D12" s="68"/>
      <c r="E12" s="68"/>
      <c r="F12" s="68"/>
      <c r="G12" s="68"/>
      <c r="H12" s="68"/>
      <c r="J12" s="68"/>
      <c r="K12" s="68"/>
      <c r="L12" s="68"/>
      <c r="M12" s="68"/>
      <c r="N12" s="68"/>
    </row>
    <row r="13" spans="1:15" ht="18.75" x14ac:dyDescent="0.3">
      <c r="A13" s="68"/>
      <c r="B13" s="68"/>
      <c r="C13" s="68"/>
      <c r="D13" s="68"/>
      <c r="E13" s="68"/>
      <c r="F13" s="68"/>
      <c r="G13" s="68"/>
      <c r="H13" s="68"/>
      <c r="J13" s="68"/>
      <c r="K13" s="68"/>
      <c r="L13" s="68"/>
      <c r="O13" s="29"/>
    </row>
    <row r="14" spans="1:15" ht="18.75" x14ac:dyDescent="0.3">
      <c r="A14" s="66" t="s">
        <v>146</v>
      </c>
      <c r="B14" s="68"/>
      <c r="C14" s="68"/>
      <c r="D14" s="68"/>
      <c r="E14" s="68"/>
      <c r="F14" s="68"/>
      <c r="G14" s="68"/>
      <c r="H14" s="68"/>
      <c r="J14" s="68"/>
      <c r="K14" s="68"/>
      <c r="L14" s="68"/>
      <c r="O14" s="66"/>
    </row>
    <row r="15" spans="1:15" ht="18.75" x14ac:dyDescent="0.3">
      <c r="A15" s="29" t="s">
        <v>147</v>
      </c>
      <c r="B15" s="68"/>
      <c r="C15" s="29" t="s">
        <v>147</v>
      </c>
      <c r="D15" s="68"/>
      <c r="E15" s="68"/>
      <c r="F15" s="68"/>
      <c r="G15" s="68"/>
      <c r="H15" s="68"/>
      <c r="J15" s="68"/>
      <c r="K15" s="68"/>
      <c r="L15" s="68"/>
      <c r="M15" s="68"/>
      <c r="N15" s="68"/>
    </row>
    <row r="16" spans="1:15" ht="18.75" x14ac:dyDescent="0.3">
      <c r="A16" s="68"/>
      <c r="B16" s="68"/>
      <c r="C16" s="66" t="s">
        <v>79</v>
      </c>
      <c r="D16" s="68"/>
      <c r="E16" s="68"/>
      <c r="F16" s="68"/>
      <c r="G16" s="68"/>
      <c r="H16" s="68"/>
      <c r="J16" s="68"/>
      <c r="K16" s="68"/>
      <c r="L16" s="68"/>
      <c r="M16" s="68"/>
      <c r="N16" s="68"/>
    </row>
    <row r="17" spans="1:23" ht="18.75" x14ac:dyDescent="0.3">
      <c r="A17" s="29" t="s">
        <v>79</v>
      </c>
      <c r="B17" s="68"/>
      <c r="C17" s="68"/>
      <c r="D17" s="68"/>
      <c r="E17" s="68"/>
      <c r="F17" s="68"/>
      <c r="G17" s="68"/>
      <c r="H17" s="68"/>
      <c r="J17" s="68"/>
      <c r="K17" s="68"/>
      <c r="L17" s="68"/>
      <c r="M17" s="68"/>
      <c r="N17" s="68"/>
    </row>
    <row r="18" spans="1:23" ht="18.75" x14ac:dyDescent="0.3">
      <c r="A18" s="66" t="s">
        <v>107</v>
      </c>
      <c r="B18" s="68"/>
      <c r="C18" s="68"/>
      <c r="D18" s="68"/>
      <c r="E18" s="68"/>
      <c r="F18" s="66" t="s">
        <v>147</v>
      </c>
      <c r="G18" s="68"/>
      <c r="H18" s="68"/>
      <c r="J18" s="68"/>
      <c r="K18" s="68"/>
      <c r="L18" s="68"/>
      <c r="M18" s="68"/>
      <c r="N18" s="68"/>
    </row>
    <row r="19" spans="1:23" ht="18.75" x14ac:dyDescent="0.3">
      <c r="A19" s="68"/>
      <c r="B19" s="68"/>
      <c r="C19" s="68"/>
      <c r="D19" s="68"/>
      <c r="E19" s="68"/>
      <c r="F19" s="29" t="s">
        <v>148</v>
      </c>
      <c r="G19" s="68"/>
      <c r="H19" s="68"/>
      <c r="J19" s="68"/>
      <c r="K19" s="68"/>
      <c r="L19" s="68"/>
      <c r="M19" s="68"/>
      <c r="N19" s="68"/>
    </row>
    <row r="20" spans="1:23" ht="18.75" x14ac:dyDescent="0.3">
      <c r="A20" s="29" t="s">
        <v>53</v>
      </c>
      <c r="B20" s="68"/>
      <c r="C20" s="68"/>
      <c r="D20" s="68"/>
      <c r="E20" s="68"/>
      <c r="F20" s="68"/>
      <c r="G20" s="68"/>
      <c r="H20" s="68"/>
      <c r="J20" s="68"/>
      <c r="K20" s="68"/>
      <c r="L20" s="68"/>
      <c r="M20" s="68"/>
      <c r="N20" s="68"/>
    </row>
    <row r="21" spans="1:23" ht="18.75" x14ac:dyDescent="0.3">
      <c r="A21" s="66" t="s">
        <v>91</v>
      </c>
      <c r="B21" s="68"/>
      <c r="C21" s="66" t="s">
        <v>53</v>
      </c>
      <c r="D21" s="68"/>
      <c r="E21" s="68"/>
      <c r="F21" s="68"/>
      <c r="G21" s="68"/>
      <c r="J21" s="29"/>
      <c r="L21" s="68"/>
      <c r="M21" s="68"/>
      <c r="N21" s="68"/>
    </row>
    <row r="22" spans="1:23" ht="18.75" x14ac:dyDescent="0.3">
      <c r="A22" s="68"/>
      <c r="B22" s="68"/>
      <c r="C22" s="29" t="s">
        <v>148</v>
      </c>
      <c r="D22" s="68"/>
      <c r="E22" s="68"/>
      <c r="F22" s="68"/>
      <c r="G22" s="68"/>
      <c r="J22" s="70"/>
      <c r="L22" s="68"/>
      <c r="M22" s="68"/>
      <c r="N22" s="68"/>
    </row>
    <row r="23" spans="1:23" ht="18.75" x14ac:dyDescent="0.3">
      <c r="A23" s="66" t="s">
        <v>34</v>
      </c>
      <c r="B23" s="68"/>
      <c r="C23" s="68"/>
      <c r="D23" s="68"/>
      <c r="E23" s="68"/>
      <c r="F23" s="68"/>
      <c r="G23" s="68"/>
      <c r="H23" s="68"/>
      <c r="I23" s="68"/>
      <c r="K23" s="68"/>
      <c r="L23" s="68"/>
      <c r="M23" s="68"/>
    </row>
    <row r="24" spans="1:23" ht="18.75" x14ac:dyDescent="0.3">
      <c r="A24" s="29" t="s">
        <v>148</v>
      </c>
      <c r="B24" s="68"/>
      <c r="C24" s="68"/>
      <c r="D24" s="68"/>
      <c r="E24" s="68"/>
      <c r="F24" s="68"/>
      <c r="G24" s="68"/>
      <c r="I24" s="68"/>
      <c r="K24" s="68"/>
      <c r="L24" s="68"/>
      <c r="M24" s="68"/>
    </row>
    <row r="25" spans="1:23" ht="28.5" x14ac:dyDescent="0.45">
      <c r="A25" s="68"/>
      <c r="B25" s="68"/>
      <c r="C25" s="68"/>
      <c r="D25" s="68"/>
      <c r="E25" s="68"/>
      <c r="G25" s="68"/>
      <c r="I25" s="68"/>
      <c r="K25" s="68"/>
      <c r="L25" s="68"/>
      <c r="M25" s="68"/>
      <c r="R25" s="69" t="s">
        <v>144</v>
      </c>
      <c r="W25" s="74" t="s">
        <v>157</v>
      </c>
    </row>
    <row r="26" spans="1:23" ht="18.75" x14ac:dyDescent="0.3">
      <c r="A26" s="66" t="s">
        <v>83</v>
      </c>
      <c r="B26" s="68"/>
      <c r="C26" s="68"/>
      <c r="D26" s="68"/>
      <c r="E26" s="68"/>
      <c r="F26" s="70"/>
      <c r="G26" s="68"/>
      <c r="H26" s="68"/>
      <c r="I26" s="68"/>
      <c r="K26" s="68"/>
      <c r="L26" s="68"/>
      <c r="M26" s="68"/>
      <c r="R26" s="66" t="s">
        <v>38</v>
      </c>
      <c r="T26" s="73" t="s">
        <v>156</v>
      </c>
    </row>
    <row r="27" spans="1:23" ht="18.75" x14ac:dyDescent="0.3">
      <c r="A27" s="29" t="s">
        <v>58</v>
      </c>
      <c r="B27" s="68"/>
      <c r="C27" s="29" t="s">
        <v>38</v>
      </c>
      <c r="D27" s="68"/>
      <c r="E27" s="68"/>
      <c r="G27" s="68"/>
      <c r="H27" s="68"/>
      <c r="I27" s="68"/>
      <c r="J27" s="68"/>
      <c r="K27" s="68"/>
      <c r="L27" s="68"/>
      <c r="M27" s="68"/>
    </row>
    <row r="28" spans="1:23" ht="18.75" x14ac:dyDescent="0.3">
      <c r="A28" s="66"/>
      <c r="B28" s="68"/>
      <c r="C28" s="66" t="s">
        <v>58</v>
      </c>
      <c r="D28" s="68"/>
      <c r="E28" s="68"/>
      <c r="G28" s="68"/>
      <c r="H28" s="68"/>
      <c r="I28" s="68"/>
      <c r="J28" s="68"/>
      <c r="K28" s="68"/>
      <c r="L28" s="68"/>
      <c r="M28" s="68"/>
    </row>
    <row r="29" spans="1:23" ht="18.75" x14ac:dyDescent="0.3">
      <c r="A29" s="29" t="s">
        <v>38</v>
      </c>
      <c r="B29" s="68"/>
      <c r="C29" s="68"/>
      <c r="D29" s="68"/>
      <c r="E29" s="68"/>
      <c r="F29" s="29" t="s">
        <v>38</v>
      </c>
      <c r="G29" s="68"/>
      <c r="H29" s="68"/>
      <c r="I29" s="68"/>
      <c r="J29" s="68"/>
      <c r="K29" s="68"/>
      <c r="L29" s="68"/>
      <c r="M29" s="68"/>
    </row>
    <row r="30" spans="1:23" ht="18.75" x14ac:dyDescent="0.3">
      <c r="A30" s="66" t="s">
        <v>149</v>
      </c>
      <c r="B30" s="68"/>
      <c r="C30" s="68"/>
      <c r="D30" s="68"/>
      <c r="E30" s="68"/>
      <c r="F30" s="66" t="s">
        <v>150</v>
      </c>
      <c r="G30" s="68"/>
      <c r="H30" s="68"/>
      <c r="I30" s="68"/>
      <c r="J30" s="68"/>
      <c r="K30" s="68"/>
      <c r="L30" s="68"/>
      <c r="M30" s="68"/>
    </row>
    <row r="31" spans="1:23" ht="18.75" x14ac:dyDescent="0.3">
      <c r="A31" s="66"/>
    </row>
    <row r="32" spans="1:23" ht="18.75" x14ac:dyDescent="0.3">
      <c r="A32" s="66" t="s">
        <v>62</v>
      </c>
    </row>
    <row r="33" spans="1:16" ht="18.75" x14ac:dyDescent="0.3">
      <c r="A33" s="29" t="s">
        <v>150</v>
      </c>
      <c r="C33" s="29" t="s">
        <v>150</v>
      </c>
      <c r="I33" s="29" t="s">
        <v>38</v>
      </c>
    </row>
    <row r="34" spans="1:16" ht="18.75" x14ac:dyDescent="0.3">
      <c r="A34" s="66"/>
      <c r="C34" s="66" t="s">
        <v>151</v>
      </c>
      <c r="I34" s="66" t="s">
        <v>87</v>
      </c>
    </row>
    <row r="35" spans="1:16" ht="18.75" x14ac:dyDescent="0.3">
      <c r="A35" s="29" t="s">
        <v>151</v>
      </c>
    </row>
    <row r="36" spans="1:16" ht="18.75" x14ac:dyDescent="0.3">
      <c r="A36" s="66" t="s">
        <v>100</v>
      </c>
    </row>
    <row r="37" spans="1:16" ht="18.75" x14ac:dyDescent="0.3">
      <c r="A37" s="66"/>
    </row>
    <row r="38" spans="1:16" ht="18.75" x14ac:dyDescent="0.3">
      <c r="A38" s="29" t="s">
        <v>87</v>
      </c>
    </row>
    <row r="39" spans="1:16" ht="18.75" x14ac:dyDescent="0.3">
      <c r="A39" s="66" t="s">
        <v>95</v>
      </c>
      <c r="C39" s="29" t="s">
        <v>87</v>
      </c>
    </row>
    <row r="40" spans="1:16" ht="18.75" x14ac:dyDescent="0.3">
      <c r="A40" s="66"/>
      <c r="C40" s="66" t="s">
        <v>152</v>
      </c>
    </row>
    <row r="41" spans="1:16" ht="18.75" x14ac:dyDescent="0.3">
      <c r="A41" s="66" t="s">
        <v>89</v>
      </c>
      <c r="F41" s="29" t="s">
        <v>87</v>
      </c>
    </row>
    <row r="42" spans="1:16" ht="18.75" x14ac:dyDescent="0.3">
      <c r="A42" s="29" t="s">
        <v>152</v>
      </c>
      <c r="F42" s="66" t="s">
        <v>153</v>
      </c>
    </row>
    <row r="43" spans="1:16" ht="18.75" x14ac:dyDescent="0.3">
      <c r="A43" s="66"/>
      <c r="M43" s="29" t="s">
        <v>38</v>
      </c>
    </row>
    <row r="44" spans="1:16" ht="18.75" x14ac:dyDescent="0.3">
      <c r="A44" s="66" t="s">
        <v>90</v>
      </c>
      <c r="M44" s="66" t="s">
        <v>52</v>
      </c>
      <c r="P44" s="73" t="s">
        <v>155</v>
      </c>
    </row>
    <row r="45" spans="1:16" ht="18.75" x14ac:dyDescent="0.3">
      <c r="A45" s="29" t="s">
        <v>104</v>
      </c>
      <c r="C45" s="66" t="s">
        <v>104</v>
      </c>
    </row>
    <row r="46" spans="1:16" ht="18.75" x14ac:dyDescent="0.3">
      <c r="A46" s="66"/>
      <c r="C46" s="29" t="s">
        <v>153</v>
      </c>
    </row>
    <row r="47" spans="1:16" ht="18.75" x14ac:dyDescent="0.3">
      <c r="A47" s="29" t="s">
        <v>153</v>
      </c>
    </row>
    <row r="48" spans="1:16" ht="18.75" x14ac:dyDescent="0.3">
      <c r="A48" s="66" t="s">
        <v>63</v>
      </c>
    </row>
    <row r="49" spans="1:6" ht="18.75" x14ac:dyDescent="0.3">
      <c r="A49" s="66"/>
    </row>
    <row r="50" spans="1:6" ht="18.75" x14ac:dyDescent="0.3">
      <c r="A50" s="29" t="s">
        <v>154</v>
      </c>
    </row>
    <row r="51" spans="1:6" ht="18.75" x14ac:dyDescent="0.3">
      <c r="A51" s="66" t="s">
        <v>116</v>
      </c>
      <c r="C51" s="29" t="s">
        <v>154</v>
      </c>
    </row>
    <row r="52" spans="1:6" ht="18.75" x14ac:dyDescent="0.3">
      <c r="A52" s="66"/>
      <c r="C52" s="66" t="s">
        <v>102</v>
      </c>
    </row>
    <row r="53" spans="1:6" ht="18.75" x14ac:dyDescent="0.3">
      <c r="A53" s="29" t="s">
        <v>102</v>
      </c>
    </row>
    <row r="54" spans="1:6" ht="18.75" x14ac:dyDescent="0.3">
      <c r="A54" s="66" t="s">
        <v>105</v>
      </c>
      <c r="F54" s="66" t="s">
        <v>154</v>
      </c>
    </row>
    <row r="55" spans="1:6" ht="18.75" x14ac:dyDescent="0.3">
      <c r="A55" s="66"/>
      <c r="F55" s="29" t="s">
        <v>52</v>
      </c>
    </row>
    <row r="56" spans="1:6" ht="18.75" x14ac:dyDescent="0.3">
      <c r="A56" s="66" t="s">
        <v>106</v>
      </c>
    </row>
    <row r="57" spans="1:6" ht="18.75" x14ac:dyDescent="0.3">
      <c r="A57" s="29" t="s">
        <v>52</v>
      </c>
    </row>
    <row r="58" spans="1:6" ht="18.75" x14ac:dyDescent="0.3">
      <c r="A58" s="66"/>
    </row>
    <row r="59" spans="1:6" ht="18.75" x14ac:dyDescent="0.3">
      <c r="A59" s="66"/>
    </row>
    <row r="60" spans="1:6" ht="18.75" x14ac:dyDescent="0.3">
      <c r="A60" s="66"/>
    </row>
    <row r="61" spans="1:6" ht="18.75" x14ac:dyDescent="0.3">
      <c r="A61" s="66"/>
    </row>
    <row r="62" spans="1:6" ht="18.75" x14ac:dyDescent="0.3">
      <c r="A62" s="66"/>
    </row>
    <row r="63" spans="1:6" ht="18.75" x14ac:dyDescent="0.3">
      <c r="A63" s="66"/>
    </row>
    <row r="64" spans="1:6" ht="18.75" x14ac:dyDescent="0.3">
      <c r="A64" s="66"/>
    </row>
    <row r="65" spans="1:1" ht="18.75" x14ac:dyDescent="0.3">
      <c r="A65" s="66"/>
    </row>
    <row r="66" spans="1:1" ht="18.75" x14ac:dyDescent="0.3">
      <c r="A66" s="66"/>
    </row>
    <row r="67" spans="1:1" ht="18.75" x14ac:dyDescent="0.3">
      <c r="A67" s="66"/>
    </row>
    <row r="68" spans="1:1" ht="18.75" x14ac:dyDescent="0.3">
      <c r="A68" s="66"/>
    </row>
    <row r="69" spans="1:1" ht="18.75" x14ac:dyDescent="0.3">
      <c r="A69" s="66"/>
    </row>
    <row r="70" spans="1:1" ht="18.75" x14ac:dyDescent="0.3">
      <c r="A70" s="66"/>
    </row>
    <row r="71" spans="1:1" ht="18.75" x14ac:dyDescent="0.3">
      <c r="A71" s="66"/>
    </row>
    <row r="72" spans="1:1" ht="18.75" x14ac:dyDescent="0.3">
      <c r="A72" s="66"/>
    </row>
    <row r="73" spans="1:1" ht="18.75" x14ac:dyDescent="0.3">
      <c r="A73" s="66"/>
    </row>
    <row r="74" spans="1:1" ht="18.75" x14ac:dyDescent="0.3">
      <c r="A74" s="66"/>
    </row>
    <row r="75" spans="1:1" ht="18.75" x14ac:dyDescent="0.3">
      <c r="A75" s="66"/>
    </row>
    <row r="76" spans="1:1" ht="18.75" x14ac:dyDescent="0.3">
      <c r="A76" s="66"/>
    </row>
    <row r="77" spans="1:1" ht="18.75" x14ac:dyDescent="0.3">
      <c r="A77" s="66"/>
    </row>
    <row r="78" spans="1:1" ht="18.75" x14ac:dyDescent="0.3">
      <c r="A78" s="66"/>
    </row>
    <row r="79" spans="1:1" ht="18.75" x14ac:dyDescent="0.3">
      <c r="A79" s="66"/>
    </row>
    <row r="80" spans="1:1" ht="18.75" x14ac:dyDescent="0.3">
      <c r="A80" s="66"/>
    </row>
    <row r="81" spans="1:1" ht="18.75" x14ac:dyDescent="0.3">
      <c r="A81" s="66"/>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5BFCFEE65A0A45A38A620602167477" ma:contentTypeVersion="13" ma:contentTypeDescription="Create a new document." ma:contentTypeScope="" ma:versionID="0cde8e66c514214afbe91fd89d616132">
  <xsd:schema xmlns:xsd="http://www.w3.org/2001/XMLSchema" xmlns:xs="http://www.w3.org/2001/XMLSchema" xmlns:p="http://schemas.microsoft.com/office/2006/metadata/properties" xmlns:ns3="d4cb0dc8-6bfb-41d4-b6eb-86d944d9c423" xmlns:ns4="1010bebf-e34d-4970-aa42-0228cf775233" targetNamespace="http://schemas.microsoft.com/office/2006/metadata/properties" ma:root="true" ma:fieldsID="19b36fe61f680950d20b5b67a0ac5464" ns3:_="" ns4:_="">
    <xsd:import namespace="d4cb0dc8-6bfb-41d4-b6eb-86d944d9c423"/>
    <xsd:import namespace="1010bebf-e34d-4970-aa42-0228cf77523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b0dc8-6bfb-41d4-b6eb-86d944d9c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0bebf-e34d-4970-aa42-0228cf77523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016F50-A1D2-4D25-840A-D3247D75DB05}">
  <ds:schemaRefs>
    <ds:schemaRef ds:uri="http://schemas.openxmlformats.org/package/2006/metadata/core-properties"/>
    <ds:schemaRef ds:uri="http://schemas.microsoft.com/office/2006/documentManagement/types"/>
    <ds:schemaRef ds:uri="http://schemas.microsoft.com/office/infopath/2007/PartnerControls"/>
    <ds:schemaRef ds:uri="1010bebf-e34d-4970-aa42-0228cf775233"/>
    <ds:schemaRef ds:uri="http://purl.org/dc/elements/1.1/"/>
    <ds:schemaRef ds:uri="http://schemas.microsoft.com/office/2006/metadata/properties"/>
    <ds:schemaRef ds:uri="http://purl.org/dc/terms/"/>
    <ds:schemaRef ds:uri="d4cb0dc8-6bfb-41d4-b6eb-86d944d9c423"/>
    <ds:schemaRef ds:uri="http://www.w3.org/XML/1998/namespace"/>
    <ds:schemaRef ds:uri="http://purl.org/dc/dcmitype/"/>
  </ds:schemaRefs>
</ds:datastoreItem>
</file>

<file path=customXml/itemProps2.xml><?xml version="1.0" encoding="utf-8"?>
<ds:datastoreItem xmlns:ds="http://schemas.openxmlformats.org/officeDocument/2006/customXml" ds:itemID="{641B1BA3-3098-4897-9122-CBFB05F3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b0dc8-6bfb-41d4-b6eb-86d944d9c423"/>
    <ds:schemaRef ds:uri="1010bebf-e34d-4970-aa42-0228cf775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B59DA5-84A1-4642-A3B9-4972BC31E7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G5 Class Results</vt:lpstr>
      <vt:lpstr>G5 Handicap</vt:lpstr>
      <vt:lpstr>G5 Outright</vt:lpstr>
      <vt:lpstr>H2H</vt:lpstr>
      <vt:lpstr>'G5 Class Results'!Print_Area</vt:lpstr>
      <vt:lpstr>'G5 Handicap'!Print_Area</vt:lpstr>
      <vt:lpstr>'G5 Outright'!Print_Area</vt:lpstr>
      <vt:lpstr>'G5 Class Results'!test</vt:lpstr>
      <vt:lpstr>'G5 Handicap'!test</vt:lpstr>
      <vt:lpstr>'G5 Outright'!test</vt:lpstr>
    </vt:vector>
  </TitlesOfParts>
  <Company>DEEY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dc:creator>
  <cp:lastModifiedBy>Nicholas</cp:lastModifiedBy>
  <cp:lastPrinted>2023-08-08T08:23:50Z</cp:lastPrinted>
  <dcterms:created xsi:type="dcterms:W3CDTF">2007-05-21T02:43:49Z</dcterms:created>
  <dcterms:modified xsi:type="dcterms:W3CDTF">2023-08-08T12:36:35Z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0x010100215BFCFEE65A0A45A38A620602167477</vt:lpwstr>
  </property>
</Properties>
</file>